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7320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xlnm.Print_Area" localSheetId="1">'2'!$A$1:$D$83</definedName>
    <definedName name="_xlnm.Print_Area" localSheetId="2">'3'!$A$1:$D$83</definedName>
    <definedName name="_xlnm.Print_Area" localSheetId="3">'4'!$A$1:$D$79</definedName>
  </definedNames>
  <calcPr fullCalcOnLoad="1"/>
</workbook>
</file>

<file path=xl/sharedStrings.xml><?xml version="1.0" encoding="utf-8"?>
<sst xmlns="http://schemas.openxmlformats.org/spreadsheetml/2006/main" count="320" uniqueCount="313">
  <si>
    <t>Узбекистон Республикаси Молия вазирлигининг</t>
  </si>
  <si>
    <t>2002 йил 27 декабрдаги 140-сонли буйругига</t>
  </si>
  <si>
    <t>1-сонли илова, УзР АВ томонидан 2003 йил</t>
  </si>
  <si>
    <t>24 январда руйхатга олинган № 1209</t>
  </si>
  <si>
    <t>Приложение № 1 к Приказу министра финансов</t>
  </si>
  <si>
    <t>от 27 декабря 2002 г. № 140,</t>
  </si>
  <si>
    <t>Зарегистрированному МЮ</t>
  </si>
  <si>
    <t>24 января 2003 г. № 1209</t>
  </si>
  <si>
    <t>БУХГАЛТЕРИЯ БАЛАНСИ - 1-сонли шакл</t>
  </si>
  <si>
    <t>БУХГАЛТЕРСКИЙ БАЛАНС - форма № 1</t>
  </si>
  <si>
    <t>Кодлар</t>
  </si>
  <si>
    <t>Коды</t>
  </si>
  <si>
    <t>БХУТ буйича 1-шакл</t>
  </si>
  <si>
    <t>Форма № по ОКУД</t>
  </si>
  <si>
    <t>Корхона, ташкилот</t>
  </si>
  <si>
    <t>Предприятие, организация</t>
  </si>
  <si>
    <t>КТУТ буйича</t>
  </si>
  <si>
    <t>по ОКПО</t>
  </si>
  <si>
    <t>Тармок</t>
  </si>
  <si>
    <t>Отрасль</t>
  </si>
  <si>
    <t>ХХТУТ буйича</t>
  </si>
  <si>
    <t>Ташкилий-хукукий шакли</t>
  </si>
  <si>
    <t>Организационная-правовая форма</t>
  </si>
  <si>
    <t>ТХШТ буйича</t>
  </si>
  <si>
    <t>по КОПФ</t>
  </si>
  <si>
    <t>Мулкчилик шакли</t>
  </si>
  <si>
    <t>Форма собственности</t>
  </si>
  <si>
    <t>МШТ буйича</t>
  </si>
  <si>
    <t>по КФС</t>
  </si>
  <si>
    <t>Вазирлик, идора ва бошкалар</t>
  </si>
  <si>
    <t>Министерства, ведомства и другие</t>
  </si>
  <si>
    <t>ДБИБТ буйича</t>
  </si>
  <si>
    <t>по СООГУ</t>
  </si>
  <si>
    <t>Солик туловчининг идентификацион раками</t>
  </si>
  <si>
    <t>Идентификационный номер налогоплательщика</t>
  </si>
  <si>
    <t>СТИР</t>
  </si>
  <si>
    <t>ИНН</t>
  </si>
  <si>
    <t>Худуд</t>
  </si>
  <si>
    <t>Терретория</t>
  </si>
  <si>
    <t>МОБТ</t>
  </si>
  <si>
    <t>СОАТО</t>
  </si>
  <si>
    <t>Манзил</t>
  </si>
  <si>
    <t>Адрес</t>
  </si>
  <si>
    <t>Жунатилган сана</t>
  </si>
  <si>
    <t>Дата высылки</t>
  </si>
  <si>
    <t>Улчов бирлиги, минг сум</t>
  </si>
  <si>
    <t>Кабул килинган сана</t>
  </si>
  <si>
    <t>Дата получения</t>
  </si>
  <si>
    <t>Такдим килиш</t>
  </si>
  <si>
    <t>муддати</t>
  </si>
  <si>
    <t>Срок представления</t>
  </si>
  <si>
    <t xml:space="preserve">                                                                                                      </t>
  </si>
  <si>
    <t>Курсаткичлар номи                                                                                     Наименование паказателя</t>
  </si>
  <si>
    <t>Сатр коди Код строки</t>
  </si>
  <si>
    <t>хисобот даври бошига                      На начала отчетного периода</t>
  </si>
  <si>
    <t>хисобот даври охирига                      На конец отчетного периода</t>
  </si>
  <si>
    <t>Актив</t>
  </si>
  <si>
    <t>Асосий воситалар:</t>
  </si>
  <si>
    <t>Основаные средства:</t>
  </si>
  <si>
    <t>I. Узок муддатли автивлар</t>
  </si>
  <si>
    <t>I. Долгосрочные активы</t>
  </si>
  <si>
    <t>0.10</t>
  </si>
  <si>
    <t>0.11</t>
  </si>
  <si>
    <t>0.12</t>
  </si>
  <si>
    <t>0.20</t>
  </si>
  <si>
    <t>0.21</t>
  </si>
  <si>
    <t>0.22</t>
  </si>
  <si>
    <t>0.30</t>
  </si>
  <si>
    <t>0.40</t>
  </si>
  <si>
    <t>0.50</t>
  </si>
  <si>
    <t>0.60</t>
  </si>
  <si>
    <t>0.70</t>
  </si>
  <si>
    <t>0.80</t>
  </si>
  <si>
    <t>0.90</t>
  </si>
  <si>
    <t>Бошлангич (кайта тиклаш) киймати (0100,0300)</t>
  </si>
  <si>
    <t>Первоначальная (востоновительная) стоимость (0100,0300)</t>
  </si>
  <si>
    <t>Эскириш суммаси (0200)</t>
  </si>
  <si>
    <t>Сумма износа (0200)</t>
  </si>
  <si>
    <t>Колдик (баланс) киймати (сатр. 010-011)</t>
  </si>
  <si>
    <t>Остаточная (балансовая) стоимость (стр. 010-011)</t>
  </si>
  <si>
    <t>Нематериальные активы:</t>
  </si>
  <si>
    <t>Номоддий автивлар:</t>
  </si>
  <si>
    <t>Бошлангич киймати (0400)</t>
  </si>
  <si>
    <t>Первоначальная стоимость (0400)</t>
  </si>
  <si>
    <t>Амортизация суммаси (0500)</t>
  </si>
  <si>
    <t>Сумма амортизации (0500)</t>
  </si>
  <si>
    <t>Колдик (баланс) киймати (сатр. 020-021)</t>
  </si>
  <si>
    <t>Остаточная (балансовая) стоимость (стр. 020-021)</t>
  </si>
  <si>
    <t>Узок муддатли инвестициялар, жами</t>
  </si>
  <si>
    <t>Долгосрочные инвестиции, всего</t>
  </si>
  <si>
    <t>(стр. 040+050+060+070+080), в том числе:</t>
  </si>
  <si>
    <t>(сатр. 040+050+060+070+080), шу жумладан:</t>
  </si>
  <si>
    <t>Кимматли когозлар (0610)</t>
  </si>
  <si>
    <t>Ценные бумаги (0610)</t>
  </si>
  <si>
    <t>Шуъба хужалик жамиятларига инвестициялар (0620)</t>
  </si>
  <si>
    <t>Инвестиции в дочерные хозяйственные общества (0620)</t>
  </si>
  <si>
    <t>Инвестиции в зависимые хозяйственные общества (0630)</t>
  </si>
  <si>
    <t>Карам хужалик жамиятларига инвестициялар (0630)</t>
  </si>
  <si>
    <t>Чет эл капитали мавжуд булган корхоналарга инвестициялар (0640)</t>
  </si>
  <si>
    <t>Инвестиции в преприятие с иностранным капиталом (0640)</t>
  </si>
  <si>
    <t>Бошлка узок муддатли инвестициялар (0690)</t>
  </si>
  <si>
    <t>Прочие долглсточные инвестиции (0690)</t>
  </si>
  <si>
    <t>Урнатиладиган асбоб-ускуналар (0700)</t>
  </si>
  <si>
    <t>Оборудование к установке (0700)</t>
  </si>
  <si>
    <t>Капитал куйилмалар (0800)</t>
  </si>
  <si>
    <t>Капитальные вложения (0700)</t>
  </si>
  <si>
    <t>Узок муддатли дебиторлик карзлари (0950,0920,0930,0940)</t>
  </si>
  <si>
    <t xml:space="preserve">Долгосрочная дебиторская задолженность (0950,0920,0930,0940) </t>
  </si>
  <si>
    <t>Узок муддатли кечиктирилган харажатлар (0950,0960,0990)</t>
  </si>
  <si>
    <t xml:space="preserve">Долгосрочная отсроченные расходы (0950,0960,0990) </t>
  </si>
  <si>
    <t>II. Жорий автивлар</t>
  </si>
  <si>
    <t>II. Текущие активы</t>
  </si>
  <si>
    <t>числе</t>
  </si>
  <si>
    <t>Ишлаб чикариш захиралари ( 1000,1100,1500,1600)</t>
  </si>
  <si>
    <t>Призводственные запасы (1000,1100,1500,1600)</t>
  </si>
  <si>
    <t>Тугалланмаган ишлаб чикариш (2000,2100,2300,2700)</t>
  </si>
  <si>
    <t>Незавершенная призводства (2000,2100,2300,2700)</t>
  </si>
  <si>
    <t>Тайёр махсулот (2800)</t>
  </si>
  <si>
    <t>Готовая продукция (2800)</t>
  </si>
  <si>
    <t>Товарлар (2900 дан 2980 нинг айримаси)</t>
  </si>
  <si>
    <t>Товары (2900 за минусом 2980)</t>
  </si>
  <si>
    <t>Келгуси давр харажатлари (3100)</t>
  </si>
  <si>
    <t>Расходы будущих периодов (3100)</t>
  </si>
  <si>
    <t>Кечиктирилган харажатлар (3200)</t>
  </si>
  <si>
    <t xml:space="preserve">Отсроченные расходы (3200) </t>
  </si>
  <si>
    <t>Шундан муддати утган</t>
  </si>
  <si>
    <t>из нее: просроченная</t>
  </si>
  <si>
    <t>Харидор ва буюртмачиларнинг карзи (4000 дан 4900 нинг айримаси)</t>
  </si>
  <si>
    <t>Задолженность обособленных подразделений (4110)</t>
  </si>
  <si>
    <t>Задолженность пакупателей и заказчиков  (4000 за минусом 4900)</t>
  </si>
  <si>
    <t xml:space="preserve">Ажратилган булинмаларнинг карзи (4110) </t>
  </si>
  <si>
    <t>Шуъба ва карам хужалик жамиятларининг карзи (4120)</t>
  </si>
  <si>
    <t>Задолженность дочерних и замисимых хозяйственных обществ (4120)</t>
  </si>
  <si>
    <t>Ходимларга берилган бунаклар (4200)</t>
  </si>
  <si>
    <t>Авансы, выданные персоналу (4200)</t>
  </si>
  <si>
    <t>Мол етказиб берувчилар ва пудратчиларга берилган бунаклар (4300)</t>
  </si>
  <si>
    <t>Авансы, выданные поставщикам и подрядчикам (4300)</t>
  </si>
  <si>
    <t>Бюджетга солик ва йигимлар буйича бунак туловлари (4400)</t>
  </si>
  <si>
    <t>Авансовые платежи по налогам и сборам в бюджет (4400)</t>
  </si>
  <si>
    <t>Максадли давлат жамгармалари ва сугурталари буйича бунак туловлари (4500)</t>
  </si>
  <si>
    <t>Авансовые платежи в государственной целивые фонды и по строхованию (4500)</t>
  </si>
  <si>
    <t>Таъсисчиларнинг устав капиталига улушлар буйича карзи (4600)</t>
  </si>
  <si>
    <t>Задолженность учредителей по вкладам в уставный капитал (4600)</t>
  </si>
  <si>
    <t>Ходимларнинг бошка операциялар буйича карзи (4700)</t>
  </si>
  <si>
    <t>Задолженность персонала по прочим операциям (4700)</t>
  </si>
  <si>
    <t>Бошка дебиторлик карзлар (4800)</t>
  </si>
  <si>
    <t>Пул маблаглари, жами (сатр. 330+340+350+360), шу жумладан:</t>
  </si>
  <si>
    <t>Денежные средства, всего (стр. 330+340+350+360), в том числе:</t>
  </si>
  <si>
    <t>Кассадаги пул маблаглари (5000)</t>
  </si>
  <si>
    <t>Денежные средства в кассе (5000)</t>
  </si>
  <si>
    <t>Хисоб китоб счетидаги пул маблаглари (5100)</t>
  </si>
  <si>
    <t>Денежные средства на расчетном счете (5100)</t>
  </si>
  <si>
    <t>Чет эл валютасидаги пул маблаглари (5200)</t>
  </si>
  <si>
    <t>Денежные средства в иностранной валюте (5200)</t>
  </si>
  <si>
    <t>Бошка пул маблаглари ва эквивалентлари (5500,5600,5700)</t>
  </si>
  <si>
    <t>Прочие денежные средства и эквиваленты (5500,5600,5700)</t>
  </si>
  <si>
    <t>Киска муддатли инвестициялар (5800)</t>
  </si>
  <si>
    <t>Краткосрочные инвестиции (5800)</t>
  </si>
  <si>
    <t>Бошка жорий активлар (5900)</t>
  </si>
  <si>
    <t>Прочие текущие активы (5900)</t>
  </si>
  <si>
    <t>Пассив</t>
  </si>
  <si>
    <t>I. Уз маблаглари манбалари</t>
  </si>
  <si>
    <t>I. Источники собственных средств</t>
  </si>
  <si>
    <t>Устав капитали (8300)</t>
  </si>
  <si>
    <t>Уставный капита (8300)</t>
  </si>
  <si>
    <t>Кушилган капитал (8400)</t>
  </si>
  <si>
    <t>Добавленный капитал (8400)</t>
  </si>
  <si>
    <t>Резерв капитал (8500)</t>
  </si>
  <si>
    <t>Резервный капитал (8500)</t>
  </si>
  <si>
    <t>Сотиб олинган хусусий акциялар (8600)</t>
  </si>
  <si>
    <t>Выкупленные собственные акции (8600)</t>
  </si>
  <si>
    <t>Таксимланмаган фойда (копланмаган зарар) (8700)</t>
  </si>
  <si>
    <t>Нераспределенная прибыль (непокрытый убыток) (8700)</t>
  </si>
  <si>
    <t>Максадли тушумлар (8800)</t>
  </si>
  <si>
    <t>Целевые поступления (8800)</t>
  </si>
  <si>
    <t>Келгуси давр харажатлари ва туловлари учун захиралар (8900)</t>
  </si>
  <si>
    <t>Резервы предстоящих расходов и платежей (8900)</t>
  </si>
  <si>
    <t>II. Обязательства</t>
  </si>
  <si>
    <t>II. Мажбуриятлар</t>
  </si>
  <si>
    <t>Узок муддатли мажбуриятлар, жами (сатр.</t>
  </si>
  <si>
    <t>500+520+530+540+550+560+570+580+590)</t>
  </si>
  <si>
    <t>Долгосрочные обязательства, всего (стр.</t>
  </si>
  <si>
    <t>шу жумладан: узок муддатли кребиторлик карзлари (сатр.</t>
  </si>
  <si>
    <t>500+520+540+560+590)</t>
  </si>
  <si>
    <t>в том числе: долгосрочная кредиторская задолженность (стр.</t>
  </si>
  <si>
    <t>Мол етказиб берувчилар ва пудратчиларга узок муддатли карз (7000)</t>
  </si>
  <si>
    <t>Долгосрочные задолженность поставщикам и подрядчикам (7000)</t>
  </si>
  <si>
    <t>Ажратилган булинмаларга узок муддатли карз (7110)</t>
  </si>
  <si>
    <t>Долгосрочные задолженность обособленным подразделениям (7110)</t>
  </si>
  <si>
    <t>Шуъба ва карам хужалик жамиятларга узок муддатли карз (7120)</t>
  </si>
  <si>
    <t xml:space="preserve">Долгосрочная задолженность дочерним и зависимым хозяйственным </t>
  </si>
  <si>
    <t>обществам (7120)</t>
  </si>
  <si>
    <t>Узок муддатли кечиктирилган даромадлар (7210,7220,7230)</t>
  </si>
  <si>
    <t>Долгосрочные отсроченные доходы (7210,7220,7230)</t>
  </si>
  <si>
    <t xml:space="preserve">Солик ва мажбурий туловлар буйича узок муддатли </t>
  </si>
  <si>
    <t>кечиктирилган мажбуриятлар (7240</t>
  </si>
  <si>
    <t>Долгосрочные отсроченные обязетельства по налогам и обязательным</t>
  </si>
  <si>
    <t>платежам (7240)</t>
  </si>
  <si>
    <t>Бошка узок муддатли кечиктирилган мажбуриятлар (7250,7290)</t>
  </si>
  <si>
    <t>Прочие долгосрочные отсроченные обязательства (7250,7290)</t>
  </si>
  <si>
    <t>Харидорлар ва буюртмачилардан олинган бунаклар (7300)</t>
  </si>
  <si>
    <t>Аванци, полученные от покупетелей и заказчиков (7300)</t>
  </si>
  <si>
    <t>Узок муддатли банк кредитлари (7810)</t>
  </si>
  <si>
    <t>Долгосрочные банковские кредиты (7810)</t>
  </si>
  <si>
    <t>Узок муддатли карзлар (7820,7830,7840)</t>
  </si>
  <si>
    <t>Долгосрочные займы (7820,7830,7840)</t>
  </si>
  <si>
    <t>Бошка узок муддатли кредиторлик карзлар (7900)</t>
  </si>
  <si>
    <t>Прочие долгосрочные кредиторские задолженности (7900)</t>
  </si>
  <si>
    <t>(сатр. 610+630+640+650+660+670+680+690+700+710+720+730+740+750+760)</t>
  </si>
  <si>
    <t>(стр. 610+630+640+650+660+670+680+690+700+710+720+730+740+750+760)</t>
  </si>
  <si>
    <t>(сатр. 610+630+650+670+680+690+700+710+720+760)</t>
  </si>
  <si>
    <t>(стр. 610+630+650+670+680+690+700+710+720+760)</t>
  </si>
  <si>
    <t>в том числе: текущая кредиторская задолженность</t>
  </si>
  <si>
    <t>шундан: муддати утган жорий кредиторлик карзлари</t>
  </si>
  <si>
    <t>из нее: просроченная текущая кредиторская задолженность</t>
  </si>
  <si>
    <t>Мол етказиб берувчилар ва пудратчиларга карз (6000)</t>
  </si>
  <si>
    <t>Задолженность поставщикам и подрядчикам (6000)</t>
  </si>
  <si>
    <t>Ажратилган булинмаларга карз (6110)</t>
  </si>
  <si>
    <t>Задолженность обособленным подразделениям (6110)</t>
  </si>
  <si>
    <t>Шуъба ва карам хужалик жамиятларга карз (6120)</t>
  </si>
  <si>
    <t xml:space="preserve">Задолженность дочерним и зависимым хозяйственным обществам (6120 </t>
  </si>
  <si>
    <t>Кечиктирилган даромадлар (6210,6220+6230)</t>
  </si>
  <si>
    <t>Отсроченные доходы (6210,6220,6230)</t>
  </si>
  <si>
    <t>Отсроченные обязательства по налогам и обязательным платедам (6240)</t>
  </si>
  <si>
    <t xml:space="preserve">Солик ва мажбурий туловлар буйича кечиктирилган мажбуриятлар (6240) </t>
  </si>
  <si>
    <t>Бошка кечиктирилган мажбуриятлар (6250,6290)</t>
  </si>
  <si>
    <t>Прочие отсроченные обязательства (6250,6290)</t>
  </si>
  <si>
    <t>Олинган бунаклар (6300)</t>
  </si>
  <si>
    <t>Полученные авнсы (6300)</t>
  </si>
  <si>
    <t>Бюджетга туловлар буйича карз (6400)</t>
  </si>
  <si>
    <t>Задолженность по платежам в бюджет (6400)</t>
  </si>
  <si>
    <t>Сугурталар буйича карз (6510)</t>
  </si>
  <si>
    <t>Задолженность по страхованию (6510)</t>
  </si>
  <si>
    <t>Максадли давлат жамгармаларига туловлар буйича карз (6520)</t>
  </si>
  <si>
    <t>Задолженность по платежам в государственные целевые фонды (6520)</t>
  </si>
  <si>
    <t>Таъсисчиларга булган карз (6600)</t>
  </si>
  <si>
    <t>Задолженность учредителям (6600)</t>
  </si>
  <si>
    <t>Мехнатга хак тулаш буйича карз (6700)</t>
  </si>
  <si>
    <t>Задолженность по оплате труда (6700)</t>
  </si>
  <si>
    <t>Киска муддатли банк кредитлари (6810)</t>
  </si>
  <si>
    <t>Краткасрочные банковские кредиты (6810)</t>
  </si>
  <si>
    <t>Киска муддатли карзлар (6820,6830,6840)</t>
  </si>
  <si>
    <t>Краткасрочные займы (6820,6830,6840)</t>
  </si>
  <si>
    <t>Узок муддатли мажбуриятларнинг жорий кисми (6950)</t>
  </si>
  <si>
    <t>Текущая часть долгосрочных обязательств (6950)</t>
  </si>
  <si>
    <t>Бошка кредиторлик карзлар (6950 дан ташкари 6900)</t>
  </si>
  <si>
    <t>Прочие кредиторские задолженности (6900 кроме 6950)</t>
  </si>
  <si>
    <t>БАЛАНСДАН ТАШКАРИ СЧЁТЛАРДА ХИСОБГА ОЛИНАДИГАН КИЙМАТЛИКЛАРНИНГ МАВЖУДЛИГИ ТУГРИСИДА</t>
  </si>
  <si>
    <t>МАЪЛУМОТ</t>
  </si>
  <si>
    <t>СПРАВКА О НАЛИЧИИ ЦЕННОСТЕЙ, УЧИТЫВАЕМЫХ НА ЗАБАЛАНСОВЫХ СЧЕТАХ</t>
  </si>
  <si>
    <t>Келгуси даврларда солик солинадиган базадан чикариладиган харажатлар (012)</t>
  </si>
  <si>
    <t>Киска муддатли ижарага олинган асосий воситалар (001)</t>
  </si>
  <si>
    <t>Осноные средства, полученные по краткосрочной аренде (001)</t>
  </si>
  <si>
    <t>Масъул саклашага кабул килинган товар-моддий кийматликлар (002)</t>
  </si>
  <si>
    <t>Товарно-материальные ценности, принятые на ответственное хранение (002)</t>
  </si>
  <si>
    <t>Кайта ишлашга кабул килинган материаллар (003)</t>
  </si>
  <si>
    <t>Материалы, принчтые в переработку (003)</t>
  </si>
  <si>
    <t>Комиссияга кабул килинган товарлар (004)</t>
  </si>
  <si>
    <t>Товары принтые на комиссию (004)</t>
  </si>
  <si>
    <t>Урнатиш учун кабул килинган ускуналар (005)</t>
  </si>
  <si>
    <t>Оборудование, принятое для монтажа (005)</t>
  </si>
  <si>
    <t>Катъий хисоб бланкалари (006)</t>
  </si>
  <si>
    <t>Бланки строгой отчетности (006)</t>
  </si>
  <si>
    <t>Туловга кобилиятсиз дебиторларнинг зарарга хисобдан чикарилган карзи (007)</t>
  </si>
  <si>
    <t xml:space="preserve">Списанная в убыток задолженность неплатежеспособных </t>
  </si>
  <si>
    <t>дебиторов (007)</t>
  </si>
  <si>
    <t>Обеспечение обязательств и платежей полученные (008)</t>
  </si>
  <si>
    <t>Берилган мажбурият ва туловларнинг таъминоти (009)</t>
  </si>
  <si>
    <t>Олинган мажбурият ва туловларнинг таъминоти (008)</t>
  </si>
  <si>
    <t>Обеспечение обязательств и платежей выданные (009)</t>
  </si>
  <si>
    <t>Узок муддатли ижара шартномасига асосан берилган асосий воситалар (010)</t>
  </si>
  <si>
    <t xml:space="preserve">Основные средства, сданные по договору долгосрочной </t>
  </si>
  <si>
    <t>аренды (010)</t>
  </si>
  <si>
    <t>Ссуда шартномаси буйича олинган мулклар (011)</t>
  </si>
  <si>
    <t>Иммущество, полученное по договору ссуды (011)</t>
  </si>
  <si>
    <t>Расходы.исключаемые из налогооблагаемой базы следуюших периодов (012)</t>
  </si>
  <si>
    <t>Вактинчалик солик имтиёзлари (турлари буйича) (013)</t>
  </si>
  <si>
    <t>Временные налоговые лъготы (по видам) (013)</t>
  </si>
  <si>
    <t>Фойдаланишдаги инвентар ва хужалик жохозлари (014)</t>
  </si>
  <si>
    <t>Инвентарь и хозяйственные принадлежности в эксплутации (014)</t>
  </si>
  <si>
    <t>0710001</t>
  </si>
  <si>
    <t>Территория</t>
  </si>
  <si>
    <t xml:space="preserve">                            государственная                                                           </t>
  </si>
  <si>
    <t>Государственный Комитет Респ.Узб._по статистике__________________________________________________</t>
  </si>
  <si>
    <t>08944</t>
  </si>
  <si>
    <t>Управление</t>
  </si>
  <si>
    <t>02365674</t>
  </si>
  <si>
    <t xml:space="preserve">             Управление статистики Наманганской  области                                     </t>
  </si>
  <si>
    <t xml:space="preserve">      г.Наманган</t>
  </si>
  <si>
    <t xml:space="preserve">      Нодим Номонгоний 14 уй</t>
  </si>
  <si>
    <t>Рахбар _________________С.Мелихужаев</t>
  </si>
  <si>
    <t>Бош хисобчи ________________Э. Хушбахтеева</t>
  </si>
  <si>
    <t>по ОКЭД</t>
  </si>
  <si>
    <t xml:space="preserve">    2022 йил 1 июля   холатига</t>
  </si>
  <si>
    <t xml:space="preserve">      на  1 июля  2022 года</t>
  </si>
  <si>
    <r>
      <t xml:space="preserve">I  булим буйича жами </t>
    </r>
    <r>
      <rPr>
        <sz val="8"/>
        <color indexed="8"/>
        <rFont val="Times New Roman"/>
        <family val="1"/>
      </rPr>
      <t>(сатр. 012+022+030+090+100+110+120)</t>
    </r>
  </si>
  <si>
    <r>
      <t xml:space="preserve">Итого по разделу I </t>
    </r>
    <r>
      <rPr>
        <sz val="8"/>
        <color indexed="8"/>
        <rFont val="Times New Roman"/>
        <family val="1"/>
      </rPr>
      <t>(стр. 012+022+030+090+100+110+120)</t>
    </r>
  </si>
  <si>
    <r>
      <t>Товар-моддий захиралар</t>
    </r>
    <r>
      <rPr>
        <sz val="8"/>
        <color indexed="8"/>
        <rFont val="Times New Roman"/>
        <family val="1"/>
      </rPr>
      <t>, жами (сатр. 150+160+170+180), шу жумладан:</t>
    </r>
  </si>
  <si>
    <r>
      <t>Товарно-материальные запасы,</t>
    </r>
    <r>
      <rPr>
        <sz val="8"/>
        <color indexed="8"/>
        <rFont val="Times New Roman"/>
        <family val="1"/>
      </rPr>
      <t xml:space="preserve"> всего (атр. 150+160+170+180), в том </t>
    </r>
  </si>
  <si>
    <r>
      <t>Дебиторлар,</t>
    </r>
    <r>
      <rPr>
        <sz val="8"/>
        <color indexed="8"/>
        <rFont val="Times New Roman"/>
        <family val="1"/>
      </rPr>
      <t xml:space="preserve"> жами (сатр. 220+240+250+260+270+280+290+300+310)</t>
    </r>
  </si>
  <si>
    <r>
      <t>Дебиторы,</t>
    </r>
    <r>
      <rPr>
        <sz val="8"/>
        <color indexed="8"/>
        <rFont val="Times New Roman"/>
        <family val="1"/>
      </rPr>
      <t xml:space="preserve"> всего (стр. 220+240+250+260+270+280+290+300+310)</t>
    </r>
  </si>
  <si>
    <r>
      <t>II булим буйича жами</t>
    </r>
    <r>
      <rPr>
        <sz val="8"/>
        <color indexed="8"/>
        <rFont val="Times New Roman"/>
        <family val="1"/>
      </rPr>
      <t xml:space="preserve"> (сатр.140+190+200+210+320+370+380)</t>
    </r>
  </si>
  <si>
    <r>
      <t xml:space="preserve">Итого по разделу II </t>
    </r>
    <r>
      <rPr>
        <sz val="8"/>
        <color indexed="8"/>
        <rFont val="Times New Roman"/>
        <family val="1"/>
      </rPr>
      <t>(стр. 140+190+200+210+230+320+370+380)</t>
    </r>
  </si>
  <si>
    <r>
      <t>Баланс активи буйича жами</t>
    </r>
    <r>
      <rPr>
        <sz val="8"/>
        <color indexed="8"/>
        <rFont val="Times New Roman"/>
        <family val="1"/>
      </rPr>
      <t xml:space="preserve"> (сатр. 130+390)</t>
    </r>
  </si>
  <si>
    <r>
      <t>Всего по активу баланса</t>
    </r>
    <r>
      <rPr>
        <sz val="8"/>
        <color indexed="8"/>
        <rFont val="Times New Roman"/>
        <family val="1"/>
      </rPr>
      <t xml:space="preserve"> (стр. 130+390</t>
    </r>
  </si>
  <si>
    <r>
      <t>I булим буйича жами</t>
    </r>
    <r>
      <rPr>
        <sz val="8"/>
        <color indexed="8"/>
        <rFont val="Times New Roman"/>
        <family val="1"/>
      </rPr>
      <t xml:space="preserve"> (сатр. 410+420+430+440+450+460+470)</t>
    </r>
  </si>
  <si>
    <r>
      <t xml:space="preserve">Итого по разделу I </t>
    </r>
    <r>
      <rPr>
        <sz val="8"/>
        <color indexed="8"/>
        <rFont val="Times New Roman"/>
        <family val="1"/>
      </rPr>
      <t>(стр. 410+420+430+440+450+460+470)</t>
    </r>
  </si>
  <si>
    <r>
      <t xml:space="preserve">Жорий мажбуриятлар, </t>
    </r>
    <r>
      <rPr>
        <sz val="8"/>
        <color indexed="8"/>
        <rFont val="Times New Roman"/>
        <family val="1"/>
      </rPr>
      <t>жами</t>
    </r>
  </si>
  <si>
    <r>
      <t xml:space="preserve">Текущие обязательства, </t>
    </r>
    <r>
      <rPr>
        <sz val="8"/>
        <color indexed="8"/>
        <rFont val="Times New Roman"/>
        <family val="1"/>
      </rPr>
      <t>всего</t>
    </r>
  </si>
  <si>
    <r>
      <t xml:space="preserve">II булим буйича жами </t>
    </r>
    <r>
      <rPr>
        <sz val="8"/>
        <color indexed="8"/>
        <rFont val="Times New Roman"/>
        <family val="1"/>
      </rPr>
      <t>(сатр. 490+600)</t>
    </r>
  </si>
  <si>
    <r>
      <t xml:space="preserve">Итого по разделу II </t>
    </r>
    <r>
      <rPr>
        <sz val="8"/>
        <color indexed="8"/>
        <rFont val="Times New Roman"/>
        <family val="1"/>
      </rPr>
      <t>(стр. 490+600)</t>
    </r>
  </si>
  <si>
    <r>
      <t xml:space="preserve">Баланс пассиви буйича жами </t>
    </r>
    <r>
      <rPr>
        <sz val="8"/>
        <color indexed="8"/>
        <rFont val="Times New Roman"/>
        <family val="1"/>
      </rPr>
      <t>(480+770)</t>
    </r>
    <r>
      <rPr>
        <b/>
        <sz val="8"/>
        <color indexed="8"/>
        <rFont val="Times New Roman"/>
        <family val="1"/>
      </rPr>
      <t xml:space="preserve"> </t>
    </r>
  </si>
  <si>
    <r>
      <t xml:space="preserve">Всего по пассиву баланса </t>
    </r>
    <r>
      <rPr>
        <sz val="8"/>
        <color indexed="8"/>
        <rFont val="Times New Roman"/>
        <family val="1"/>
      </rPr>
      <t>(стр. 480+770)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</si>
</sst>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 ;[Red]\-#,##0\ "/>
    <numFmt numFmtId="201" formatCode="00000\-0000"/>
    <numFmt numFmtId="202" formatCode="00000.0\-0000"/>
    <numFmt numFmtId="203" formatCode="0000"/>
    <numFmt numFmtId="204" formatCode="[$-FC19]d\ mmmm\ yyyy\ &quot;г.&quot;"/>
    <numFmt numFmtId="205" formatCode="#,##0.0"/>
    <numFmt numFmtId="206" formatCode="0.0"/>
    <numFmt numFmtId="207" formatCode="0.0%"/>
  </numFmts>
  <fonts count="5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7" fillId="33" borderId="11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205" fontId="48" fillId="33" borderId="0" xfId="0" applyNumberFormat="1" applyFont="1" applyFill="1" applyAlignment="1">
      <alignment/>
    </xf>
    <xf numFmtId="0" fontId="47" fillId="33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2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left"/>
    </xf>
    <xf numFmtId="0" fontId="47" fillId="33" borderId="12" xfId="0" applyFont="1" applyFill="1" applyBorder="1" applyAlignment="1">
      <alignment horizontal="left"/>
    </xf>
    <xf numFmtId="0" fontId="47" fillId="33" borderId="11" xfId="0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0" fontId="48" fillId="33" borderId="13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9" fillId="33" borderId="0" xfId="0" applyFont="1" applyFill="1" applyAlignment="1">
      <alignment/>
    </xf>
    <xf numFmtId="0" fontId="48" fillId="33" borderId="14" xfId="0" applyFont="1" applyFill="1" applyBorder="1" applyAlignment="1">
      <alignment horizontal="center"/>
    </xf>
    <xf numFmtId="0" fontId="48" fillId="33" borderId="14" xfId="0" applyFont="1" applyFill="1" applyBorder="1" applyAlignment="1">
      <alignment/>
    </xf>
    <xf numFmtId="0" fontId="47" fillId="33" borderId="0" xfId="0" applyFont="1" applyFill="1" applyAlignment="1">
      <alignment/>
    </xf>
    <xf numFmtId="206" fontId="50" fillId="33" borderId="14" xfId="0" applyNumberFormat="1" applyFont="1" applyFill="1" applyBorder="1" applyAlignment="1">
      <alignment horizontal="center"/>
    </xf>
    <xf numFmtId="206" fontId="50" fillId="33" borderId="14" xfId="0" applyNumberFormat="1" applyFont="1" applyFill="1" applyBorder="1" applyAlignment="1">
      <alignment horizontal="center"/>
    </xf>
    <xf numFmtId="2" fontId="48" fillId="33" borderId="0" xfId="0" applyNumberFormat="1" applyFont="1" applyFill="1" applyAlignment="1">
      <alignment/>
    </xf>
    <xf numFmtId="205" fontId="48" fillId="33" borderId="0" xfId="0" applyNumberFormat="1" applyFont="1" applyFill="1" applyBorder="1" applyAlignment="1">
      <alignment/>
    </xf>
    <xf numFmtId="49" fontId="48" fillId="33" borderId="0" xfId="0" applyNumberFormat="1" applyFont="1" applyFill="1" applyAlignment="1">
      <alignment/>
    </xf>
    <xf numFmtId="0" fontId="48" fillId="33" borderId="15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205" fontId="48" fillId="33" borderId="10" xfId="0" applyNumberFormat="1" applyFont="1" applyFill="1" applyBorder="1" applyAlignment="1">
      <alignment horizontal="center" vertical="center"/>
    </xf>
    <xf numFmtId="205" fontId="48" fillId="33" borderId="11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205" fontId="48" fillId="33" borderId="10" xfId="0" applyNumberFormat="1" applyFont="1" applyFill="1" applyBorder="1" applyAlignment="1">
      <alignment horizontal="center" vertical="center"/>
    </xf>
    <xf numFmtId="205" fontId="48" fillId="33" borderId="11" xfId="0" applyNumberFormat="1" applyFont="1" applyFill="1" applyBorder="1" applyAlignment="1">
      <alignment horizontal="center" vertical="center"/>
    </xf>
    <xf numFmtId="205" fontId="47" fillId="33" borderId="10" xfId="0" applyNumberFormat="1" applyFont="1" applyFill="1" applyBorder="1" applyAlignment="1">
      <alignment horizontal="center" vertical="center"/>
    </xf>
    <xf numFmtId="205" fontId="47" fillId="33" borderId="11" xfId="0" applyNumberFormat="1" applyFont="1" applyFill="1" applyBorder="1" applyAlignment="1">
      <alignment horizontal="center" vertical="center"/>
    </xf>
    <xf numFmtId="205" fontId="47" fillId="33" borderId="12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206" fontId="47" fillId="33" borderId="10" xfId="0" applyNumberFormat="1" applyFont="1" applyFill="1" applyBorder="1" applyAlignment="1">
      <alignment horizontal="center" vertical="center" wrapText="1"/>
    </xf>
    <xf numFmtId="206" fontId="47" fillId="33" borderId="12" xfId="0" applyNumberFormat="1" applyFont="1" applyFill="1" applyBorder="1" applyAlignment="1">
      <alignment horizontal="center" vertical="center" wrapText="1"/>
    </xf>
    <xf numFmtId="206" fontId="47" fillId="33" borderId="11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8" fillId="33" borderId="15" xfId="0" applyNumberFormat="1" applyFont="1" applyFill="1" applyBorder="1" applyAlignment="1">
      <alignment horizontal="center" vertical="center"/>
    </xf>
    <xf numFmtId="0" fontId="48" fillId="33" borderId="20" xfId="0" applyNumberFormat="1" applyFont="1" applyFill="1" applyBorder="1" applyAlignment="1">
      <alignment horizontal="center" vertical="center"/>
    </xf>
    <xf numFmtId="0" fontId="48" fillId="33" borderId="18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0" fontId="47" fillId="33" borderId="15" xfId="0" applyNumberFormat="1" applyFont="1" applyFill="1" applyBorder="1" applyAlignment="1">
      <alignment horizontal="center" vertical="center"/>
    </xf>
    <xf numFmtId="0" fontId="47" fillId="33" borderId="20" xfId="0" applyNumberFormat="1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205" fontId="49" fillId="33" borderId="10" xfId="0" applyNumberFormat="1" applyFont="1" applyFill="1" applyBorder="1" applyAlignment="1">
      <alignment horizontal="center" vertical="center"/>
    </xf>
    <xf numFmtId="205" fontId="49" fillId="33" borderId="12" xfId="0" applyNumberFormat="1" applyFont="1" applyFill="1" applyBorder="1" applyAlignment="1">
      <alignment horizontal="center" vertical="center"/>
    </xf>
    <xf numFmtId="205" fontId="49" fillId="33" borderId="11" xfId="0" applyNumberFormat="1" applyFont="1" applyFill="1" applyBorder="1" applyAlignment="1">
      <alignment horizontal="center" vertical="center"/>
    </xf>
    <xf numFmtId="205" fontId="48" fillId="33" borderId="0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&#1099;%202019%20&#1075;&#1086;&#1076;\&#1041;&#1072;&#1083;&#1072;&#1085;&#1089;%204%20&#1082;&#1074;%202019\1714%204%20%20&#1082;&#1074;%20&#1074;%20&#1058;&#1072;&#1096;&#1082;&#1077;&#1085;&#1090;\4%20&#1082;&#1074;%202019%20&#1041;&#1040;&#1051;&#1040;&#1053;&#1057;%20&#1042;%20&#1058;&#1040;&#1064;&#1050;&#1045;&#1053;&#1058;\&#1041;&#1072;&#1083;&#1072;&#1085;&#1089;%204%20&#1082;&#1074;%202019%20&#1075;&#1086;&#1076;\1714%20%20&#1057;&#1042;&#1054;&#1044;%20%20&#1047;&#1072;&#1090;&#1088;&#1072;&#1090;&#1099;%20&#1080;%20&#1092;&#1080;&#1085;.&#1088;&#1077;&#1079;&#1091;&#1083;&#1100;&#1090;&#1072;&#1090;%20&#1080;%20%20&#1080;&#1083;&#1086;&#1074;&#1072;\1714%20%20&#1041;&#1072;&#1083;&#1072;&#1085;&#1089;%202019%20&#1089;%20&#1080;&#1079;&#1084;\&#1041;&#1072;&#1083;&#1072;&#1085;&#1089;%204%20&#1082;&#1074;%20%202019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  <sheetDataSet>
      <sheetData sheetId="2">
        <row r="80">
          <cell r="C80">
            <v>133784.7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60" zoomScalePageLayoutView="0" workbookViewId="0" topLeftCell="A1">
      <selection activeCell="O55" sqref="O55"/>
    </sheetView>
  </sheetViews>
  <sheetFormatPr defaultColWidth="9.140625" defaultRowHeight="12.75"/>
  <cols>
    <col min="1" max="7" width="9.140625" style="1" customWidth="1"/>
    <col min="8" max="8" width="13.7109375" style="1" customWidth="1"/>
    <col min="9" max="16384" width="9.140625" style="1" customWidth="1"/>
  </cols>
  <sheetData>
    <row r="1" spans="1:10" ht="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5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5">
      <c r="A5" s="65"/>
      <c r="B5" s="65"/>
      <c r="C5" s="65"/>
      <c r="D5" s="65"/>
      <c r="E5" s="65"/>
      <c r="F5" s="65"/>
      <c r="G5" s="65"/>
      <c r="H5" s="65"/>
      <c r="I5" s="65"/>
      <c r="J5" s="65"/>
    </row>
    <row r="6" spans="1:10" ht="15">
      <c r="A6" s="65" t="s">
        <v>4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ht="15">
      <c r="A7" s="65" t="s">
        <v>5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15">
      <c r="A8" s="65" t="s">
        <v>6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ht="15">
      <c r="A9" s="65" t="s">
        <v>7</v>
      </c>
      <c r="B9" s="65"/>
      <c r="C9" s="65"/>
      <c r="D9" s="65"/>
      <c r="E9" s="65"/>
      <c r="F9" s="65"/>
      <c r="G9" s="65"/>
      <c r="H9" s="65"/>
      <c r="I9" s="65"/>
      <c r="J9" s="65"/>
    </row>
    <row r="12" spans="1:10" ht="15">
      <c r="A12" s="66" t="s">
        <v>8</v>
      </c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15">
      <c r="A13" s="66" t="s">
        <v>9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15">
      <c r="A14" s="66" t="s">
        <v>293</v>
      </c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15">
      <c r="A15" s="66" t="s">
        <v>294</v>
      </c>
      <c r="B15" s="66"/>
      <c r="C15" s="66"/>
      <c r="D15" s="66"/>
      <c r="E15" s="66"/>
      <c r="F15" s="66"/>
      <c r="G15" s="66"/>
      <c r="H15" s="66"/>
      <c r="I15" s="66"/>
      <c r="J15" s="66"/>
    </row>
    <row r="17" spans="9:10" ht="15">
      <c r="I17" s="59" t="s">
        <v>10</v>
      </c>
      <c r="J17" s="60"/>
    </row>
    <row r="18" spans="9:10" ht="15">
      <c r="I18" s="61" t="s">
        <v>11</v>
      </c>
      <c r="J18" s="62"/>
    </row>
    <row r="19" spans="7:10" ht="15">
      <c r="G19" s="67" t="s">
        <v>12</v>
      </c>
      <c r="H19" s="68"/>
      <c r="I19" s="55" t="s">
        <v>280</v>
      </c>
      <c r="J19" s="56"/>
    </row>
    <row r="20" spans="7:10" ht="15">
      <c r="G20" s="67" t="s">
        <v>13</v>
      </c>
      <c r="H20" s="68"/>
      <c r="I20" s="57"/>
      <c r="J20" s="58"/>
    </row>
    <row r="21" ht="9.75" customHeight="1"/>
    <row r="22" spans="1:10" ht="15">
      <c r="A22" s="1" t="s">
        <v>14</v>
      </c>
      <c r="G22" s="1" t="s">
        <v>16</v>
      </c>
      <c r="I22" s="49" t="s">
        <v>286</v>
      </c>
      <c r="J22" s="50"/>
    </row>
    <row r="23" spans="1:10" ht="15">
      <c r="A23" s="1" t="s">
        <v>15</v>
      </c>
      <c r="G23" s="1" t="s">
        <v>17</v>
      </c>
      <c r="I23" s="51"/>
      <c r="J23" s="52"/>
    </row>
    <row r="24" spans="1:10" ht="15">
      <c r="A24" s="63" t="s">
        <v>287</v>
      </c>
      <c r="B24" s="63"/>
      <c r="C24" s="63"/>
      <c r="D24" s="63"/>
      <c r="E24" s="63"/>
      <c r="F24" s="63"/>
      <c r="G24" s="63"/>
      <c r="I24" s="53"/>
      <c r="J24" s="54"/>
    </row>
    <row r="25" ht="9.75" customHeight="1"/>
    <row r="26" spans="1:10" ht="15">
      <c r="A26" s="1" t="s">
        <v>18</v>
      </c>
      <c r="G26" s="1" t="s">
        <v>20</v>
      </c>
      <c r="I26" s="42">
        <v>84119</v>
      </c>
      <c r="J26" s="37"/>
    </row>
    <row r="27" spans="1:10" ht="15">
      <c r="A27" s="1" t="s">
        <v>19</v>
      </c>
      <c r="G27" s="1" t="s">
        <v>292</v>
      </c>
      <c r="I27" s="38"/>
      <c r="J27" s="39"/>
    </row>
    <row r="28" spans="1:10" ht="15">
      <c r="A28" s="63" t="s">
        <v>285</v>
      </c>
      <c r="B28" s="63"/>
      <c r="C28" s="63"/>
      <c r="D28" s="63"/>
      <c r="E28" s="63"/>
      <c r="I28" s="40"/>
      <c r="J28" s="41"/>
    </row>
    <row r="29" ht="9.75" customHeight="1"/>
    <row r="30" spans="1:10" ht="15">
      <c r="A30" s="1" t="s">
        <v>21</v>
      </c>
      <c r="G30" s="1" t="s">
        <v>23</v>
      </c>
      <c r="I30" s="36"/>
      <c r="J30" s="37"/>
    </row>
    <row r="31" spans="1:10" ht="15">
      <c r="A31" s="1" t="s">
        <v>22</v>
      </c>
      <c r="G31" s="1" t="s">
        <v>24</v>
      </c>
      <c r="I31" s="38"/>
      <c r="J31" s="39"/>
    </row>
    <row r="32" spans="1:10" ht="15">
      <c r="A32" s="69"/>
      <c r="B32" s="69"/>
      <c r="C32" s="69"/>
      <c r="D32" s="69"/>
      <c r="E32" s="69"/>
      <c r="F32" s="69"/>
      <c r="G32" s="69"/>
      <c r="I32" s="40"/>
      <c r="J32" s="41"/>
    </row>
    <row r="33" spans="1:7" ht="9.75" customHeight="1">
      <c r="A33" s="3"/>
      <c r="B33" s="3"/>
      <c r="C33" s="3"/>
      <c r="D33" s="3"/>
      <c r="E33" s="3"/>
      <c r="F33" s="3"/>
      <c r="G33" s="3"/>
    </row>
    <row r="34" spans="1:10" ht="15">
      <c r="A34" s="1" t="s">
        <v>25</v>
      </c>
      <c r="G34" s="1" t="s">
        <v>27</v>
      </c>
      <c r="I34" s="36">
        <v>213</v>
      </c>
      <c r="J34" s="37"/>
    </row>
    <row r="35" spans="1:10" ht="15">
      <c r="A35" s="1" t="s">
        <v>26</v>
      </c>
      <c r="G35" s="1" t="s">
        <v>28</v>
      </c>
      <c r="I35" s="38"/>
      <c r="J35" s="39"/>
    </row>
    <row r="36" spans="1:10" ht="15">
      <c r="A36" s="63" t="s">
        <v>282</v>
      </c>
      <c r="B36" s="63"/>
      <c r="C36" s="63"/>
      <c r="D36" s="63"/>
      <c r="E36" s="63"/>
      <c r="F36" s="63"/>
      <c r="G36" s="63"/>
      <c r="I36" s="40"/>
      <c r="J36" s="41"/>
    </row>
    <row r="37" ht="9.75" customHeight="1"/>
    <row r="38" spans="1:10" ht="15">
      <c r="A38" s="1" t="s">
        <v>29</v>
      </c>
      <c r="G38" s="1" t="s">
        <v>31</v>
      </c>
      <c r="I38" s="49" t="s">
        <v>284</v>
      </c>
      <c r="J38" s="50"/>
    </row>
    <row r="39" spans="1:10" ht="15">
      <c r="A39" s="1" t="s">
        <v>30</v>
      </c>
      <c r="G39" s="1" t="s">
        <v>32</v>
      </c>
      <c r="I39" s="51"/>
      <c r="J39" s="52"/>
    </row>
    <row r="40" spans="1:10" ht="15">
      <c r="A40" s="70" t="s">
        <v>283</v>
      </c>
      <c r="B40" s="70"/>
      <c r="C40" s="70"/>
      <c r="D40" s="70"/>
      <c r="E40" s="70"/>
      <c r="F40" s="70"/>
      <c r="G40" s="70"/>
      <c r="I40" s="53"/>
      <c r="J40" s="54"/>
    </row>
    <row r="41" ht="9.75" customHeight="1"/>
    <row r="42" spans="1:10" ht="15">
      <c r="A42" s="1" t="s">
        <v>33</v>
      </c>
      <c r="G42" s="1" t="s">
        <v>35</v>
      </c>
      <c r="I42" s="42">
        <v>200057793</v>
      </c>
      <c r="J42" s="37"/>
    </row>
    <row r="43" spans="1:10" ht="15">
      <c r="A43" s="1" t="s">
        <v>34</v>
      </c>
      <c r="G43" s="1" t="s">
        <v>36</v>
      </c>
      <c r="I43" s="40"/>
      <c r="J43" s="41"/>
    </row>
    <row r="44" ht="9.75" customHeight="1"/>
    <row r="45" spans="1:10" ht="15">
      <c r="A45" s="1" t="s">
        <v>37</v>
      </c>
      <c r="C45" s="63" t="s">
        <v>288</v>
      </c>
      <c r="D45" s="63"/>
      <c r="E45" s="63"/>
      <c r="G45" s="1" t="s">
        <v>39</v>
      </c>
      <c r="I45" s="36">
        <v>1714401</v>
      </c>
      <c r="J45" s="37"/>
    </row>
    <row r="46" spans="1:10" ht="15">
      <c r="A46" s="1" t="s">
        <v>281</v>
      </c>
      <c r="C46" s="2"/>
      <c r="G46" s="1" t="s">
        <v>40</v>
      </c>
      <c r="I46" s="40"/>
      <c r="J46" s="41"/>
    </row>
    <row r="47" ht="9.75" customHeight="1"/>
    <row r="48" spans="1:10" ht="15" customHeight="1">
      <c r="A48" s="1" t="s">
        <v>41</v>
      </c>
      <c r="C48" s="64" t="s">
        <v>289</v>
      </c>
      <c r="D48" s="64"/>
      <c r="E48" s="64"/>
      <c r="F48" s="64"/>
      <c r="G48" s="1" t="s">
        <v>43</v>
      </c>
      <c r="I48" s="43"/>
      <c r="J48" s="44"/>
    </row>
    <row r="49" spans="1:10" ht="15">
      <c r="A49" s="1" t="s">
        <v>42</v>
      </c>
      <c r="C49" s="2"/>
      <c r="G49" s="1" t="s">
        <v>44</v>
      </c>
      <c r="I49" s="45"/>
      <c r="J49" s="46"/>
    </row>
    <row r="50" spans="1:10" ht="15">
      <c r="A50" s="2" t="s">
        <v>51</v>
      </c>
      <c r="I50" s="47"/>
      <c r="J50" s="48"/>
    </row>
    <row r="51" ht="9.75" customHeight="1"/>
    <row r="52" spans="1:10" ht="15">
      <c r="A52" s="1" t="s">
        <v>45</v>
      </c>
      <c r="G52" s="1" t="s">
        <v>46</v>
      </c>
      <c r="I52" s="43"/>
      <c r="J52" s="44"/>
    </row>
    <row r="53" spans="1:10" ht="15">
      <c r="A53" s="1" t="s">
        <v>38</v>
      </c>
      <c r="G53" s="1" t="s">
        <v>47</v>
      </c>
      <c r="I53" s="47"/>
      <c r="J53" s="48"/>
    </row>
    <row r="54" ht="9.75" customHeight="1"/>
    <row r="55" spans="7:10" ht="15">
      <c r="G55" s="1" t="s">
        <v>48</v>
      </c>
      <c r="I55" s="36"/>
      <c r="J55" s="37"/>
    </row>
    <row r="56" spans="7:10" ht="15">
      <c r="G56" s="1" t="s">
        <v>49</v>
      </c>
      <c r="I56" s="38"/>
      <c r="J56" s="39"/>
    </row>
    <row r="57" spans="7:10" ht="15">
      <c r="G57" s="1" t="s">
        <v>50</v>
      </c>
      <c r="I57" s="40"/>
      <c r="J57" s="41"/>
    </row>
  </sheetData>
  <sheetProtection/>
  <mergeCells count="35">
    <mergeCell ref="A5:J5"/>
    <mergeCell ref="A6:J6"/>
    <mergeCell ref="A7:J7"/>
    <mergeCell ref="A8:J8"/>
    <mergeCell ref="C45:E45"/>
    <mergeCell ref="A28:E28"/>
    <mergeCell ref="A32:G32"/>
    <mergeCell ref="A36:G36"/>
    <mergeCell ref="A40:G40"/>
    <mergeCell ref="G20:H20"/>
    <mergeCell ref="A1:J1"/>
    <mergeCell ref="A2:J2"/>
    <mergeCell ref="A3:J3"/>
    <mergeCell ref="A4:J4"/>
    <mergeCell ref="A15:J15"/>
    <mergeCell ref="G19:H19"/>
    <mergeCell ref="A9:J9"/>
    <mergeCell ref="A12:J12"/>
    <mergeCell ref="A13:J13"/>
    <mergeCell ref="A14:J14"/>
    <mergeCell ref="I19:J20"/>
    <mergeCell ref="I17:J17"/>
    <mergeCell ref="I18:J18"/>
    <mergeCell ref="A24:G24"/>
    <mergeCell ref="C48:F48"/>
    <mergeCell ref="I26:J28"/>
    <mergeCell ref="I30:J32"/>
    <mergeCell ref="I34:J36"/>
    <mergeCell ref="I38:J40"/>
    <mergeCell ref="I55:J57"/>
    <mergeCell ref="I42:J43"/>
    <mergeCell ref="I45:J46"/>
    <mergeCell ref="I48:J50"/>
    <mergeCell ref="I52:J53"/>
    <mergeCell ref="I22:J2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view="pageBreakPreview" zoomScaleNormal="115" zoomScaleSheetLayoutView="100" zoomScalePageLayoutView="0" workbookViewId="0" topLeftCell="A1">
      <selection activeCell="E102" sqref="E102"/>
    </sheetView>
  </sheetViews>
  <sheetFormatPr defaultColWidth="9.140625" defaultRowHeight="12.75"/>
  <cols>
    <col min="1" max="1" width="56.140625" style="5" customWidth="1"/>
    <col min="2" max="2" width="7.140625" style="5" customWidth="1"/>
    <col min="3" max="3" width="17.140625" style="5" customWidth="1"/>
    <col min="4" max="4" width="16.7109375" style="5" customWidth="1"/>
    <col min="5" max="6" width="12.140625" style="22" bestFit="1" customWidth="1"/>
    <col min="7" max="11" width="9.140625" style="22" customWidth="1"/>
    <col min="12" max="12" width="10.8515625" style="22" bestFit="1" customWidth="1"/>
    <col min="13" max="13" width="9.140625" style="22" customWidth="1"/>
    <col min="14" max="14" width="11.421875" style="22" bestFit="1" customWidth="1"/>
    <col min="15" max="15" width="9.140625" style="22" customWidth="1"/>
    <col min="16" max="16384" width="9.140625" style="5" customWidth="1"/>
  </cols>
  <sheetData>
    <row r="1" spans="1:4" ht="11.25">
      <c r="A1" s="91" t="s">
        <v>52</v>
      </c>
      <c r="B1" s="91" t="s">
        <v>53</v>
      </c>
      <c r="C1" s="91" t="s">
        <v>54</v>
      </c>
      <c r="D1" s="91" t="s">
        <v>55</v>
      </c>
    </row>
    <row r="2" spans="1:4" ht="11.25">
      <c r="A2" s="92"/>
      <c r="B2" s="92"/>
      <c r="C2" s="92"/>
      <c r="D2" s="92"/>
    </row>
    <row r="3" spans="1:4" ht="11.25">
      <c r="A3" s="92"/>
      <c r="B3" s="92"/>
      <c r="C3" s="92"/>
      <c r="D3" s="92"/>
    </row>
    <row r="4" spans="1:4" ht="11.25">
      <c r="A4" s="93"/>
      <c r="B4" s="93"/>
      <c r="C4" s="93"/>
      <c r="D4" s="93"/>
    </row>
    <row r="5" spans="1:4" ht="9.75" customHeight="1">
      <c r="A5" s="23">
        <v>1</v>
      </c>
      <c r="B5" s="23">
        <v>2</v>
      </c>
      <c r="C5" s="23">
        <v>3</v>
      </c>
      <c r="D5" s="23">
        <v>4</v>
      </c>
    </row>
    <row r="6" spans="1:4" ht="9.75" customHeight="1">
      <c r="A6" s="4" t="s">
        <v>56</v>
      </c>
      <c r="B6" s="24"/>
      <c r="C6" s="24"/>
      <c r="D6" s="24"/>
    </row>
    <row r="7" spans="1:15" ht="9.75" customHeight="1">
      <c r="A7" s="4" t="s">
        <v>59</v>
      </c>
      <c r="B7" s="81"/>
      <c r="C7" s="81"/>
      <c r="D7" s="81"/>
      <c r="E7" s="5"/>
      <c r="F7" s="5"/>
      <c r="G7" s="5"/>
      <c r="H7" s="5"/>
      <c r="I7" s="5"/>
      <c r="J7" s="5"/>
      <c r="K7" s="5"/>
      <c r="L7" s="5"/>
      <c r="M7" s="11"/>
      <c r="N7" s="5"/>
      <c r="O7" s="5"/>
    </row>
    <row r="8" spans="1:15" ht="9.75" customHeight="1">
      <c r="A8" s="6" t="s">
        <v>60</v>
      </c>
      <c r="B8" s="82"/>
      <c r="C8" s="82"/>
      <c r="D8" s="82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9.75" customHeight="1">
      <c r="A9" s="7" t="s">
        <v>57</v>
      </c>
      <c r="B9" s="81"/>
      <c r="C9" s="81"/>
      <c r="D9" s="81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9.75" customHeight="1">
      <c r="A10" s="8" t="s">
        <v>58</v>
      </c>
      <c r="B10" s="82"/>
      <c r="C10" s="82"/>
      <c r="D10" s="82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6" ht="9.75" customHeight="1">
      <c r="A11" s="7" t="s">
        <v>74</v>
      </c>
      <c r="B11" s="88" t="s">
        <v>61</v>
      </c>
      <c r="C11" s="71">
        <v>2954720.8</v>
      </c>
      <c r="D11" s="71">
        <v>3389376.3</v>
      </c>
      <c r="E11" s="11"/>
      <c r="F11" s="11"/>
      <c r="G11" s="11"/>
      <c r="H11" s="11"/>
      <c r="I11" s="11"/>
      <c r="J11" s="11"/>
      <c r="K11" s="11"/>
      <c r="L11" s="11"/>
      <c r="M11" s="11"/>
      <c r="N11" s="5"/>
      <c r="O11" s="5"/>
      <c r="P11" s="11"/>
    </row>
    <row r="12" spans="1:16" ht="9.75" customHeight="1">
      <c r="A12" s="9" t="s">
        <v>75</v>
      </c>
      <c r="B12" s="89"/>
      <c r="C12" s="72"/>
      <c r="D12" s="7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5"/>
      <c r="P12" s="11"/>
    </row>
    <row r="13" spans="1:15" ht="9.75" customHeight="1">
      <c r="A13" s="7" t="s">
        <v>76</v>
      </c>
      <c r="B13" s="88" t="s">
        <v>62</v>
      </c>
      <c r="C13" s="71">
        <v>1086794.6</v>
      </c>
      <c r="D13" s="71">
        <v>1301300.5</v>
      </c>
      <c r="E13" s="11"/>
      <c r="F13" s="11"/>
      <c r="G13" s="11"/>
      <c r="H13" s="11"/>
      <c r="I13" s="11"/>
      <c r="J13" s="11"/>
      <c r="K13" s="11"/>
      <c r="L13" s="11"/>
      <c r="M13" s="11"/>
      <c r="N13" s="5"/>
      <c r="O13" s="11"/>
    </row>
    <row r="14" spans="1:15" ht="9.75" customHeight="1">
      <c r="A14" s="9" t="s">
        <v>77</v>
      </c>
      <c r="B14" s="89"/>
      <c r="C14" s="72"/>
      <c r="D14" s="7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5"/>
    </row>
    <row r="15" spans="1:15" ht="9.75" customHeight="1">
      <c r="A15" s="7" t="s">
        <v>78</v>
      </c>
      <c r="B15" s="88" t="s">
        <v>63</v>
      </c>
      <c r="C15" s="73">
        <f>C11-C13</f>
        <v>1867926.1999999997</v>
      </c>
      <c r="D15" s="73">
        <f>D11-D13</f>
        <v>2088075.7999999998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9.75" customHeight="1">
      <c r="A16" s="9" t="s">
        <v>79</v>
      </c>
      <c r="B16" s="89"/>
      <c r="C16" s="77"/>
      <c r="D16" s="77"/>
      <c r="E16" s="5"/>
      <c r="F16" s="5"/>
      <c r="G16" s="5"/>
      <c r="H16" s="5"/>
      <c r="I16" s="5"/>
      <c r="J16" s="5"/>
      <c r="K16" s="5"/>
      <c r="L16" s="5"/>
      <c r="M16" s="11"/>
      <c r="N16" s="11"/>
      <c r="O16" s="5"/>
    </row>
    <row r="17" spans="1:16" ht="9.75" customHeight="1">
      <c r="A17" s="10" t="s">
        <v>81</v>
      </c>
      <c r="B17" s="81"/>
      <c r="C17" s="81"/>
      <c r="D17" s="81"/>
      <c r="E17" s="11"/>
      <c r="F17" s="11"/>
      <c r="G17" s="11"/>
      <c r="H17" s="11"/>
      <c r="I17" s="11"/>
      <c r="J17" s="11"/>
      <c r="K17" s="11"/>
      <c r="L17" s="11"/>
      <c r="M17" s="11"/>
      <c r="N17" s="5"/>
      <c r="O17" s="5"/>
      <c r="P17" s="11"/>
    </row>
    <row r="18" spans="1:15" ht="9.75" customHeight="1">
      <c r="A18" s="12" t="s">
        <v>80</v>
      </c>
      <c r="B18" s="82"/>
      <c r="C18" s="82"/>
      <c r="D18" s="8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6" ht="9.75" customHeight="1">
      <c r="A19" s="7" t="s">
        <v>82</v>
      </c>
      <c r="B19" s="88" t="s">
        <v>64</v>
      </c>
      <c r="C19" s="81">
        <v>2100</v>
      </c>
      <c r="D19" s="81">
        <v>2100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1"/>
    </row>
    <row r="20" spans="1:15" ht="9.75" customHeight="1">
      <c r="A20" s="9" t="s">
        <v>83</v>
      </c>
      <c r="B20" s="89"/>
      <c r="C20" s="82"/>
      <c r="D20" s="8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9.75" customHeight="1">
      <c r="A21" s="7" t="s">
        <v>84</v>
      </c>
      <c r="B21" s="88" t="s">
        <v>65</v>
      </c>
      <c r="C21" s="81">
        <v>2100</v>
      </c>
      <c r="D21" s="81">
        <v>2100</v>
      </c>
      <c r="E21" s="11"/>
      <c r="F21" s="11"/>
      <c r="G21" s="11"/>
      <c r="H21" s="11"/>
      <c r="I21" s="11"/>
      <c r="J21" s="11"/>
      <c r="K21" s="11"/>
      <c r="L21" s="11"/>
      <c r="M21" s="5"/>
      <c r="N21" s="5"/>
      <c r="O21" s="5"/>
    </row>
    <row r="22" spans="1:15" ht="9.75" customHeight="1">
      <c r="A22" s="9" t="s">
        <v>85</v>
      </c>
      <c r="B22" s="89"/>
      <c r="C22" s="82"/>
      <c r="D22" s="82"/>
      <c r="E22" s="5"/>
      <c r="F22" s="5"/>
      <c r="G22" s="5"/>
      <c r="H22" s="5"/>
      <c r="I22" s="5"/>
      <c r="J22" s="5"/>
      <c r="K22" s="5"/>
      <c r="L22" s="5"/>
      <c r="M22" s="5"/>
      <c r="N22" s="11"/>
      <c r="O22" s="5"/>
    </row>
    <row r="23" spans="1:15" ht="9.75" customHeight="1">
      <c r="A23" s="7" t="s">
        <v>86</v>
      </c>
      <c r="B23" s="88" t="s">
        <v>66</v>
      </c>
      <c r="C23" s="76">
        <f>C19-C21</f>
        <v>0</v>
      </c>
      <c r="D23" s="76">
        <f>D19-D21</f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9.75" customHeight="1">
      <c r="A24" s="8" t="s">
        <v>87</v>
      </c>
      <c r="B24" s="89"/>
      <c r="C24" s="77"/>
      <c r="D24" s="7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9.75" customHeight="1">
      <c r="A25" s="10" t="s">
        <v>88</v>
      </c>
      <c r="B25" s="88" t="s">
        <v>67</v>
      </c>
      <c r="C25" s="78">
        <f>SUM(C29)</f>
        <v>0</v>
      </c>
      <c r="D25" s="78">
        <f>SUM(D29)</f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9.75" customHeight="1">
      <c r="A26" s="13" t="s">
        <v>91</v>
      </c>
      <c r="B26" s="90"/>
      <c r="C26" s="79"/>
      <c r="D26" s="79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9.75" customHeight="1">
      <c r="A27" s="13" t="s">
        <v>89</v>
      </c>
      <c r="B27" s="90"/>
      <c r="C27" s="79"/>
      <c r="D27" s="79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9.75" customHeight="1">
      <c r="A28" s="13" t="s">
        <v>90</v>
      </c>
      <c r="B28" s="89"/>
      <c r="C28" s="80"/>
      <c r="D28" s="80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9.75" customHeight="1">
      <c r="A29" s="7" t="s">
        <v>92</v>
      </c>
      <c r="B29" s="88" t="s">
        <v>68</v>
      </c>
      <c r="C29" s="71"/>
      <c r="D29" s="7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9.75" customHeight="1">
      <c r="A30" s="9" t="s">
        <v>93</v>
      </c>
      <c r="B30" s="89"/>
      <c r="C30" s="72"/>
      <c r="D30" s="7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9.75" customHeight="1">
      <c r="A31" s="7" t="s">
        <v>94</v>
      </c>
      <c r="B31" s="88" t="s">
        <v>69</v>
      </c>
      <c r="C31" s="71"/>
      <c r="D31" s="71"/>
      <c r="E31" s="5"/>
      <c r="F31" s="5"/>
      <c r="G31" s="5"/>
      <c r="H31" s="11"/>
      <c r="I31" s="5"/>
      <c r="J31" s="5"/>
      <c r="K31" s="5"/>
      <c r="L31" s="5"/>
      <c r="M31" s="5"/>
      <c r="N31" s="5"/>
      <c r="O31" s="5"/>
    </row>
    <row r="32" spans="1:15" ht="9.75" customHeight="1">
      <c r="A32" s="9" t="s">
        <v>95</v>
      </c>
      <c r="B32" s="89"/>
      <c r="C32" s="72"/>
      <c r="D32" s="7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9.75" customHeight="1">
      <c r="A33" s="7" t="s">
        <v>97</v>
      </c>
      <c r="B33" s="88" t="s">
        <v>70</v>
      </c>
      <c r="C33" s="71"/>
      <c r="D33" s="7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9.75" customHeight="1">
      <c r="A34" s="9" t="s">
        <v>96</v>
      </c>
      <c r="B34" s="89"/>
      <c r="C34" s="72"/>
      <c r="D34" s="7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9.75" customHeight="1">
      <c r="A35" s="7" t="s">
        <v>98</v>
      </c>
      <c r="B35" s="88" t="s">
        <v>71</v>
      </c>
      <c r="C35" s="71"/>
      <c r="D35" s="7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9.75" customHeight="1">
      <c r="A36" s="9" t="s">
        <v>99</v>
      </c>
      <c r="B36" s="89"/>
      <c r="C36" s="72"/>
      <c r="D36" s="7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9.75" customHeight="1">
      <c r="A37" s="7" t="s">
        <v>100</v>
      </c>
      <c r="B37" s="88" t="s">
        <v>72</v>
      </c>
      <c r="C37" s="71"/>
      <c r="D37" s="7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9.75" customHeight="1">
      <c r="A38" s="9" t="s">
        <v>101</v>
      </c>
      <c r="B38" s="89"/>
      <c r="C38" s="72"/>
      <c r="D38" s="7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9.75" customHeight="1">
      <c r="A39" s="7" t="s">
        <v>102</v>
      </c>
      <c r="B39" s="88" t="s">
        <v>73</v>
      </c>
      <c r="C39" s="71"/>
      <c r="D39" s="7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9.75" customHeight="1">
      <c r="A40" s="9" t="s">
        <v>103</v>
      </c>
      <c r="B40" s="89"/>
      <c r="C40" s="72"/>
      <c r="D40" s="7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9.75" customHeight="1">
      <c r="A41" s="7" t="s">
        <v>104</v>
      </c>
      <c r="B41" s="81">
        <v>100</v>
      </c>
      <c r="C41" s="71">
        <v>600000</v>
      </c>
      <c r="D41" s="71">
        <v>600000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9.75" customHeight="1">
      <c r="A42" s="9" t="s">
        <v>105</v>
      </c>
      <c r="B42" s="82"/>
      <c r="C42" s="72"/>
      <c r="D42" s="7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9.75" customHeight="1">
      <c r="A43" s="7" t="s">
        <v>106</v>
      </c>
      <c r="B43" s="81">
        <v>110</v>
      </c>
      <c r="C43" s="71"/>
      <c r="D43" s="7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9.75" customHeight="1">
      <c r="A44" s="9" t="s">
        <v>107</v>
      </c>
      <c r="B44" s="82"/>
      <c r="C44" s="72"/>
      <c r="D44" s="7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9.75" customHeight="1">
      <c r="A45" s="7" t="s">
        <v>108</v>
      </c>
      <c r="B45" s="81">
        <v>120</v>
      </c>
      <c r="C45" s="71"/>
      <c r="D45" s="7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9.75" customHeight="1">
      <c r="A46" s="8" t="s">
        <v>109</v>
      </c>
      <c r="B46" s="82"/>
      <c r="C46" s="72"/>
      <c r="D46" s="7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9.75" customHeight="1">
      <c r="A47" s="10" t="s">
        <v>295</v>
      </c>
      <c r="B47" s="85">
        <v>130</v>
      </c>
      <c r="C47" s="73">
        <f>C15+C25+C39+C23+C41</f>
        <v>2467926.1999999997</v>
      </c>
      <c r="D47" s="73">
        <f>D15+D25+D39+D23+D41</f>
        <v>2688075.8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9.75" customHeight="1">
      <c r="A48" s="12" t="s">
        <v>296</v>
      </c>
      <c r="B48" s="87"/>
      <c r="C48" s="74"/>
      <c r="D48" s="7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9.75" customHeight="1">
      <c r="A49" s="14" t="s">
        <v>110</v>
      </c>
      <c r="B49" s="81"/>
      <c r="C49" s="71"/>
      <c r="D49" s="7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9.75" customHeight="1">
      <c r="A50" s="14" t="s">
        <v>111</v>
      </c>
      <c r="B50" s="82"/>
      <c r="C50" s="72"/>
      <c r="D50" s="7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9.75" customHeight="1">
      <c r="A51" s="10" t="s">
        <v>297</v>
      </c>
      <c r="B51" s="85">
        <v>140</v>
      </c>
      <c r="C51" s="73">
        <f>SUM(C54:C61)</f>
        <v>1843567.4</v>
      </c>
      <c r="D51" s="73">
        <f>SUM(D54:D61)</f>
        <v>1615000.3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9.75" customHeight="1">
      <c r="A52" s="13" t="s">
        <v>298</v>
      </c>
      <c r="B52" s="86"/>
      <c r="C52" s="75"/>
      <c r="D52" s="7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9.75" customHeight="1">
      <c r="A53" s="9" t="s">
        <v>112</v>
      </c>
      <c r="B53" s="87"/>
      <c r="C53" s="74"/>
      <c r="D53" s="7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9.75" customHeight="1">
      <c r="A54" s="8" t="s">
        <v>113</v>
      </c>
      <c r="B54" s="81">
        <v>150</v>
      </c>
      <c r="C54" s="71">
        <v>1843567.4</v>
      </c>
      <c r="D54" s="71">
        <v>1615000.3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9.75" customHeight="1">
      <c r="A55" s="9" t="s">
        <v>114</v>
      </c>
      <c r="B55" s="82"/>
      <c r="C55" s="72"/>
      <c r="D55" s="7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9.75" customHeight="1">
      <c r="A56" s="7" t="s">
        <v>115</v>
      </c>
      <c r="B56" s="81">
        <v>160</v>
      </c>
      <c r="C56" s="71"/>
      <c r="D56" s="71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9.75" customHeight="1">
      <c r="A57" s="9" t="s">
        <v>116</v>
      </c>
      <c r="B57" s="82"/>
      <c r="C57" s="72"/>
      <c r="D57" s="7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9.75" customHeight="1">
      <c r="A58" s="7" t="s">
        <v>117</v>
      </c>
      <c r="B58" s="81">
        <v>170</v>
      </c>
      <c r="C58" s="71"/>
      <c r="D58" s="71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9.75" customHeight="1">
      <c r="A59" s="9" t="s">
        <v>118</v>
      </c>
      <c r="B59" s="82"/>
      <c r="C59" s="72"/>
      <c r="D59" s="7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9.75" customHeight="1">
      <c r="A60" s="7" t="s">
        <v>119</v>
      </c>
      <c r="B60" s="81">
        <v>180</v>
      </c>
      <c r="C60" s="71"/>
      <c r="D60" s="71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9.75" customHeight="1">
      <c r="A61" s="9" t="s">
        <v>120</v>
      </c>
      <c r="B61" s="82"/>
      <c r="C61" s="72"/>
      <c r="D61" s="7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9.75" customHeight="1">
      <c r="A62" s="7" t="s">
        <v>121</v>
      </c>
      <c r="B62" s="81">
        <v>190</v>
      </c>
      <c r="C62" s="71">
        <v>10752</v>
      </c>
      <c r="D62" s="71">
        <v>5376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9.75" customHeight="1">
      <c r="A63" s="9" t="s">
        <v>122</v>
      </c>
      <c r="B63" s="82"/>
      <c r="C63" s="72"/>
      <c r="D63" s="72"/>
      <c r="E63" s="5"/>
      <c r="F63" s="5"/>
      <c r="G63" s="5"/>
      <c r="H63" s="5"/>
      <c r="I63" s="5"/>
      <c r="J63" s="5"/>
      <c r="K63" s="5"/>
      <c r="L63" s="5"/>
      <c r="M63" s="11"/>
      <c r="N63" s="5"/>
      <c r="O63" s="5"/>
    </row>
    <row r="64" spans="1:15" ht="9.75" customHeight="1">
      <c r="A64" s="7" t="s">
        <v>123</v>
      </c>
      <c r="B64" s="81">
        <v>200</v>
      </c>
      <c r="C64" s="71"/>
      <c r="D64" s="71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9.75" customHeight="1">
      <c r="A65" s="8" t="s">
        <v>124</v>
      </c>
      <c r="B65" s="82"/>
      <c r="C65" s="72"/>
      <c r="D65" s="7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9.75" customHeight="1">
      <c r="A66" s="10" t="s">
        <v>299</v>
      </c>
      <c r="B66" s="76">
        <v>210</v>
      </c>
      <c r="C66" s="73">
        <f>C70+C74+C76+C78+C80+C82+'[1]3'!C5+C72</f>
        <v>47067</v>
      </c>
      <c r="D66" s="73">
        <f>D70+D74+D76+D78+D80+D82+3!D5+D72</f>
        <v>876586.4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9.75" customHeight="1">
      <c r="A67" s="12" t="s">
        <v>300</v>
      </c>
      <c r="B67" s="77"/>
      <c r="C67" s="74"/>
      <c r="D67" s="74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9.75" customHeight="1">
      <c r="A68" s="7" t="s">
        <v>125</v>
      </c>
      <c r="B68" s="81">
        <v>211</v>
      </c>
      <c r="C68" s="71"/>
      <c r="D68" s="71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9.75" customHeight="1">
      <c r="A69" s="9" t="s">
        <v>126</v>
      </c>
      <c r="B69" s="82"/>
      <c r="C69" s="72"/>
      <c r="D69" s="7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9.75" customHeight="1">
      <c r="A70" s="7" t="s">
        <v>127</v>
      </c>
      <c r="B70" s="81">
        <v>220</v>
      </c>
      <c r="C70" s="71"/>
      <c r="D70" s="71">
        <v>261807.9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9.75" customHeight="1">
      <c r="A71" s="9" t="s">
        <v>129</v>
      </c>
      <c r="B71" s="82"/>
      <c r="C71" s="72"/>
      <c r="D71" s="72"/>
      <c r="E71" s="11"/>
      <c r="F71" s="11"/>
      <c r="G71" s="11"/>
      <c r="H71" s="11"/>
      <c r="I71" s="11"/>
      <c r="J71" s="11"/>
      <c r="K71" s="11"/>
      <c r="L71" s="11"/>
      <c r="M71" s="5"/>
      <c r="N71" s="5"/>
      <c r="O71" s="5"/>
    </row>
    <row r="72" spans="1:15" ht="9.75" customHeight="1">
      <c r="A72" s="7" t="s">
        <v>130</v>
      </c>
      <c r="B72" s="81">
        <v>230</v>
      </c>
      <c r="C72" s="71"/>
      <c r="D72" s="71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9.75" customHeight="1">
      <c r="A73" s="9" t="s">
        <v>128</v>
      </c>
      <c r="B73" s="82"/>
      <c r="C73" s="72"/>
      <c r="D73" s="7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9.75" customHeight="1">
      <c r="A74" s="7" t="s">
        <v>131</v>
      </c>
      <c r="B74" s="81">
        <v>240</v>
      </c>
      <c r="C74" s="71"/>
      <c r="D74" s="71">
        <v>599200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9.75" customHeight="1">
      <c r="A75" s="8" t="s">
        <v>132</v>
      </c>
      <c r="B75" s="82"/>
      <c r="C75" s="72"/>
      <c r="D75" s="7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9.75" customHeight="1">
      <c r="A76" s="7" t="s">
        <v>133</v>
      </c>
      <c r="B76" s="83">
        <v>250</v>
      </c>
      <c r="C76" s="71"/>
      <c r="D76" s="71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9.75" customHeight="1">
      <c r="A77" s="9" t="s">
        <v>134</v>
      </c>
      <c r="B77" s="84"/>
      <c r="C77" s="72"/>
      <c r="D77" s="7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9.75" customHeight="1">
      <c r="A78" s="8" t="s">
        <v>135</v>
      </c>
      <c r="B78" s="81">
        <v>260</v>
      </c>
      <c r="C78" s="71">
        <v>40964.1</v>
      </c>
      <c r="D78" s="71"/>
      <c r="E78" s="11"/>
      <c r="F78" s="11"/>
      <c r="G78" s="11"/>
      <c r="H78" s="11"/>
      <c r="I78" s="11"/>
      <c r="J78" s="11"/>
      <c r="K78" s="11"/>
      <c r="L78" s="11"/>
      <c r="M78" s="5"/>
      <c r="N78" s="11"/>
      <c r="O78" s="5"/>
    </row>
    <row r="79" spans="1:15" ht="9.75" customHeight="1">
      <c r="A79" s="9" t="s">
        <v>136</v>
      </c>
      <c r="B79" s="82"/>
      <c r="C79" s="72"/>
      <c r="D79" s="72"/>
      <c r="E79" s="11"/>
      <c r="F79" s="11"/>
      <c r="G79" s="11"/>
      <c r="H79" s="11"/>
      <c r="I79" s="11"/>
      <c r="J79" s="11"/>
      <c r="K79" s="11"/>
      <c r="L79" s="11"/>
      <c r="M79" s="11"/>
      <c r="N79" s="5"/>
      <c r="O79" s="5"/>
    </row>
    <row r="80" spans="1:15" ht="12" customHeight="1">
      <c r="A80" s="7" t="s">
        <v>137</v>
      </c>
      <c r="B80" s="81">
        <v>270</v>
      </c>
      <c r="C80" s="71">
        <v>3756.9</v>
      </c>
      <c r="D80" s="71">
        <v>13226.7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5" customHeight="1">
      <c r="A81" s="9" t="s">
        <v>138</v>
      </c>
      <c r="B81" s="82"/>
      <c r="C81" s="72"/>
      <c r="D81" s="7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9.75" customHeight="1">
      <c r="A82" s="7" t="s">
        <v>139</v>
      </c>
      <c r="B82" s="81">
        <v>280</v>
      </c>
      <c r="C82" s="71">
        <v>2346</v>
      </c>
      <c r="D82" s="33">
        <v>2351.8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9.75" customHeight="1">
      <c r="A83" s="9" t="s">
        <v>140</v>
      </c>
      <c r="B83" s="82"/>
      <c r="C83" s="72"/>
      <c r="D83" s="3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5:15" ht="11.25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5:15" ht="11.25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5:15" ht="11.25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5:15" ht="11.25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5:15" ht="11.25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5:15" ht="11.25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5:15" ht="11.25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5:15" ht="11.25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5:15" ht="11.25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5:15" ht="11.25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5:15" ht="11.25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5:15" ht="11.25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5:15" ht="11.25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5:15" ht="11.25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5:15" ht="11.25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5:15" ht="11.25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5:15" ht="11.25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5:15" ht="11.25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5:15" ht="11.25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5:15" ht="11.25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5:15" ht="11.25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5:15" ht="11.25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5:15" ht="11.25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5:15" ht="11.25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5:15" ht="11.25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5:15" ht="11.25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5:15" ht="11.25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5:15" ht="11.2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5:15" ht="11.2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5:15" ht="11.2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</sheetData>
  <sheetProtection/>
  <mergeCells count="114">
    <mergeCell ref="D1:D4"/>
    <mergeCell ref="B23:B24"/>
    <mergeCell ref="A1:A4"/>
    <mergeCell ref="B1:B4"/>
    <mergeCell ref="C1:C4"/>
    <mergeCell ref="B15:B16"/>
    <mergeCell ref="B17:B18"/>
    <mergeCell ref="B19:B20"/>
    <mergeCell ref="B21:B22"/>
    <mergeCell ref="B7:B8"/>
    <mergeCell ref="B9:B10"/>
    <mergeCell ref="B11:B12"/>
    <mergeCell ref="B13:B14"/>
    <mergeCell ref="B29:B30"/>
    <mergeCell ref="B25:B28"/>
    <mergeCell ref="B31:B32"/>
    <mergeCell ref="B33:B34"/>
    <mergeCell ref="B47:B48"/>
    <mergeCell ref="B35:B36"/>
    <mergeCell ref="B37:B38"/>
    <mergeCell ref="B39:B40"/>
    <mergeCell ref="B41:B42"/>
    <mergeCell ref="B43:B44"/>
    <mergeCell ref="B45:B46"/>
    <mergeCell ref="B49:B50"/>
    <mergeCell ref="B51:B53"/>
    <mergeCell ref="B54:B55"/>
    <mergeCell ref="B56:B57"/>
    <mergeCell ref="B58:B59"/>
    <mergeCell ref="B60:B61"/>
    <mergeCell ref="B62:B63"/>
    <mergeCell ref="B64:B65"/>
    <mergeCell ref="B78:B79"/>
    <mergeCell ref="B80:B81"/>
    <mergeCell ref="B66:B67"/>
    <mergeCell ref="B68:B69"/>
    <mergeCell ref="B70:B71"/>
    <mergeCell ref="B72:B73"/>
    <mergeCell ref="B82:B83"/>
    <mergeCell ref="C7:C8"/>
    <mergeCell ref="C13:C14"/>
    <mergeCell ref="C19:C20"/>
    <mergeCell ref="C31:C32"/>
    <mergeCell ref="C37:C38"/>
    <mergeCell ref="C43:C44"/>
    <mergeCell ref="C49:C50"/>
    <mergeCell ref="B74:B75"/>
    <mergeCell ref="B76:B77"/>
    <mergeCell ref="D7:D8"/>
    <mergeCell ref="C9:C10"/>
    <mergeCell ref="D9:D10"/>
    <mergeCell ref="C11:C12"/>
    <mergeCell ref="D11:D12"/>
    <mergeCell ref="D13:D14"/>
    <mergeCell ref="C15:C16"/>
    <mergeCell ref="D15:D16"/>
    <mergeCell ref="C17:C18"/>
    <mergeCell ref="D17:D18"/>
    <mergeCell ref="D19:D20"/>
    <mergeCell ref="C29:C30"/>
    <mergeCell ref="D29:D30"/>
    <mergeCell ref="C21:C22"/>
    <mergeCell ref="D21:D22"/>
    <mergeCell ref="C23:C24"/>
    <mergeCell ref="D23:D24"/>
    <mergeCell ref="C25:C28"/>
    <mergeCell ref="D25:D28"/>
    <mergeCell ref="D31:D32"/>
    <mergeCell ref="C33:C34"/>
    <mergeCell ref="D33:D34"/>
    <mergeCell ref="C35:C36"/>
    <mergeCell ref="D35:D36"/>
    <mergeCell ref="D37:D38"/>
    <mergeCell ref="C39:C40"/>
    <mergeCell ref="D39:D40"/>
    <mergeCell ref="C41:C42"/>
    <mergeCell ref="D41:D42"/>
    <mergeCell ref="D43:D44"/>
    <mergeCell ref="C45:C46"/>
    <mergeCell ref="D45:D46"/>
    <mergeCell ref="C47:C48"/>
    <mergeCell ref="D47:D48"/>
    <mergeCell ref="D49:D50"/>
    <mergeCell ref="C51:C53"/>
    <mergeCell ref="D51:D53"/>
    <mergeCell ref="C54:C55"/>
    <mergeCell ref="D54:D55"/>
    <mergeCell ref="C56:C57"/>
    <mergeCell ref="D56:D57"/>
    <mergeCell ref="C58:C59"/>
    <mergeCell ref="D58:D59"/>
    <mergeCell ref="C60:C61"/>
    <mergeCell ref="D60:D61"/>
    <mergeCell ref="C62:C63"/>
    <mergeCell ref="D62:D63"/>
    <mergeCell ref="C64:C65"/>
    <mergeCell ref="D64:D65"/>
    <mergeCell ref="C66:C67"/>
    <mergeCell ref="D66:D67"/>
    <mergeCell ref="D72:D73"/>
    <mergeCell ref="C74:C75"/>
    <mergeCell ref="D74:D75"/>
    <mergeCell ref="C68:C69"/>
    <mergeCell ref="D68:D69"/>
    <mergeCell ref="C70:C71"/>
    <mergeCell ref="D70:D71"/>
    <mergeCell ref="C72:C73"/>
    <mergeCell ref="D80:D81"/>
    <mergeCell ref="C82:C83"/>
    <mergeCell ref="C76:C77"/>
    <mergeCell ref="D76:D77"/>
    <mergeCell ref="C78:C79"/>
    <mergeCell ref="D78:D79"/>
    <mergeCell ref="C80:C81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scale="96" r:id="rId1"/>
  <rowBreaks count="1" manualBreakCount="1">
    <brk id="8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view="pageBreakPreview" zoomScaleNormal="130" zoomScaleSheetLayoutView="100" zoomScalePageLayoutView="0" workbookViewId="0" topLeftCell="A16">
      <selection activeCell="D22" sqref="D22:D23"/>
    </sheetView>
  </sheetViews>
  <sheetFormatPr defaultColWidth="9.140625" defaultRowHeight="12.75"/>
  <cols>
    <col min="1" max="1" width="56.140625" style="5" customWidth="1"/>
    <col min="2" max="2" width="7.140625" style="5" customWidth="1"/>
    <col min="3" max="3" width="17.140625" style="5" customWidth="1"/>
    <col min="4" max="4" width="16.7109375" style="5" customWidth="1"/>
    <col min="5" max="5" width="15.8515625" style="5" customWidth="1"/>
    <col min="6" max="6" width="18.28125" style="5" customWidth="1"/>
    <col min="7" max="7" width="11.421875" style="5" bestFit="1" customWidth="1"/>
    <col min="8" max="8" width="9.140625" style="5" customWidth="1"/>
    <col min="9" max="11" width="10.8515625" style="5" bestFit="1" customWidth="1"/>
    <col min="12" max="13" width="9.140625" style="5" customWidth="1"/>
    <col min="14" max="15" width="11.421875" style="5" bestFit="1" customWidth="1"/>
    <col min="16" max="16384" width="9.140625" style="5" customWidth="1"/>
  </cols>
  <sheetData>
    <row r="1" spans="1:4" ht="9.75" customHeight="1">
      <c r="A1" s="7" t="s">
        <v>141</v>
      </c>
      <c r="B1" s="81">
        <v>290</v>
      </c>
      <c r="C1" s="71"/>
      <c r="D1" s="71"/>
    </row>
    <row r="2" spans="1:4" ht="9.75" customHeight="1">
      <c r="A2" s="8" t="s">
        <v>142</v>
      </c>
      <c r="B2" s="82"/>
      <c r="C2" s="72"/>
      <c r="D2" s="72"/>
    </row>
    <row r="3" spans="1:4" ht="9.75" customHeight="1">
      <c r="A3" s="7" t="s">
        <v>143</v>
      </c>
      <c r="B3" s="88">
        <v>300</v>
      </c>
      <c r="C3" s="71"/>
      <c r="D3" s="71"/>
    </row>
    <row r="4" spans="1:4" ht="9.75" customHeight="1">
      <c r="A4" s="9" t="s">
        <v>144</v>
      </c>
      <c r="B4" s="89"/>
      <c r="C4" s="72"/>
      <c r="D4" s="72"/>
    </row>
    <row r="5" spans="1:4" ht="20.25" customHeight="1">
      <c r="A5" s="7" t="s">
        <v>145</v>
      </c>
      <c r="B5" s="31">
        <v>310</v>
      </c>
      <c r="C5" s="26"/>
      <c r="D5" s="27"/>
    </row>
    <row r="6" spans="1:4" ht="9.75" customHeight="1">
      <c r="A6" s="10" t="s">
        <v>146</v>
      </c>
      <c r="B6" s="95">
        <v>320</v>
      </c>
      <c r="C6" s="73">
        <f>C10+C14</f>
        <v>140911.7</v>
      </c>
      <c r="D6" s="73">
        <f>D10+D14+D16</f>
        <v>81526.6</v>
      </c>
    </row>
    <row r="7" spans="1:4" ht="9.75" customHeight="1">
      <c r="A7" s="12" t="s">
        <v>147</v>
      </c>
      <c r="B7" s="96"/>
      <c r="C7" s="74"/>
      <c r="D7" s="74"/>
    </row>
    <row r="8" spans="1:4" ht="9.75" customHeight="1">
      <c r="A8" s="7" t="s">
        <v>148</v>
      </c>
      <c r="B8" s="81">
        <v>330</v>
      </c>
      <c r="C8" s="71"/>
      <c r="D8" s="71"/>
    </row>
    <row r="9" spans="1:4" ht="9.75" customHeight="1">
      <c r="A9" s="9" t="s">
        <v>149</v>
      </c>
      <c r="B9" s="82"/>
      <c r="C9" s="72"/>
      <c r="D9" s="72"/>
    </row>
    <row r="10" spans="1:4" ht="9.75" customHeight="1">
      <c r="A10" s="7" t="s">
        <v>150</v>
      </c>
      <c r="B10" s="88">
        <v>340</v>
      </c>
      <c r="C10" s="71">
        <v>132796.7</v>
      </c>
      <c r="D10" s="71">
        <v>54527.8</v>
      </c>
    </row>
    <row r="11" spans="1:6" ht="9.75" customHeight="1">
      <c r="A11" s="9" t="s">
        <v>151</v>
      </c>
      <c r="B11" s="89"/>
      <c r="C11" s="72"/>
      <c r="D11" s="72"/>
      <c r="F11" s="11"/>
    </row>
    <row r="12" spans="1:4" ht="9.75" customHeight="1">
      <c r="A12" s="7" t="s">
        <v>152</v>
      </c>
      <c r="B12" s="88">
        <v>350</v>
      </c>
      <c r="C12" s="71"/>
      <c r="D12" s="71"/>
    </row>
    <row r="13" spans="1:4" ht="9.75" customHeight="1">
      <c r="A13" s="9" t="s">
        <v>153</v>
      </c>
      <c r="B13" s="89"/>
      <c r="C13" s="72"/>
      <c r="D13" s="72"/>
    </row>
    <row r="14" spans="1:4" ht="9.75" customHeight="1">
      <c r="A14" s="7" t="s">
        <v>154</v>
      </c>
      <c r="B14" s="88">
        <v>360</v>
      </c>
      <c r="C14" s="71">
        <v>8115</v>
      </c>
      <c r="D14" s="71">
        <v>26998.8</v>
      </c>
    </row>
    <row r="15" spans="1:4" ht="9.75" customHeight="1">
      <c r="A15" s="8" t="s">
        <v>155</v>
      </c>
      <c r="B15" s="89"/>
      <c r="C15" s="72"/>
      <c r="D15" s="72"/>
    </row>
    <row r="16" spans="1:4" ht="9.75" customHeight="1">
      <c r="A16" s="7" t="s">
        <v>156</v>
      </c>
      <c r="B16" s="88">
        <v>370</v>
      </c>
      <c r="C16" s="71"/>
      <c r="D16" s="71"/>
    </row>
    <row r="17" spans="1:4" ht="9.75" customHeight="1">
      <c r="A17" s="8" t="s">
        <v>157</v>
      </c>
      <c r="B17" s="90"/>
      <c r="C17" s="72"/>
      <c r="D17" s="72"/>
    </row>
    <row r="18" spans="1:4" ht="9.75" customHeight="1">
      <c r="A18" s="7" t="s">
        <v>158</v>
      </c>
      <c r="B18" s="88">
        <v>380</v>
      </c>
      <c r="C18" s="71"/>
      <c r="D18" s="71"/>
    </row>
    <row r="19" spans="1:4" ht="9.75" customHeight="1">
      <c r="A19" s="9" t="s">
        <v>159</v>
      </c>
      <c r="B19" s="89"/>
      <c r="C19" s="72"/>
      <c r="D19" s="72"/>
    </row>
    <row r="20" spans="1:6" ht="9.75" customHeight="1">
      <c r="A20" s="10" t="s">
        <v>301</v>
      </c>
      <c r="B20" s="95">
        <v>390</v>
      </c>
      <c r="C20" s="73">
        <f>2!C51+2!C62+2!C66+3!C6</f>
        <v>2042298.0999999999</v>
      </c>
      <c r="D20" s="73">
        <f>2!D51+2!D62+2!D66+3!D6</f>
        <v>2578489.3000000003</v>
      </c>
      <c r="F20" s="11"/>
    </row>
    <row r="21" spans="1:8" ht="9.75" customHeight="1">
      <c r="A21" s="12" t="s">
        <v>302</v>
      </c>
      <c r="B21" s="96"/>
      <c r="C21" s="74"/>
      <c r="D21" s="74"/>
      <c r="H21" s="11"/>
    </row>
    <row r="22" spans="1:8" ht="9.75" customHeight="1">
      <c r="A22" s="10" t="s">
        <v>303</v>
      </c>
      <c r="B22" s="95">
        <v>400</v>
      </c>
      <c r="C22" s="73">
        <f>2!C47+3!C20</f>
        <v>4510224.3</v>
      </c>
      <c r="D22" s="73">
        <f>2!D47+3!D20</f>
        <v>5266565.1</v>
      </c>
      <c r="E22" s="11"/>
      <c r="G22" s="11"/>
      <c r="H22" s="11"/>
    </row>
    <row r="23" spans="1:12" ht="9.75" customHeight="1">
      <c r="A23" s="12" t="s">
        <v>304</v>
      </c>
      <c r="B23" s="96"/>
      <c r="C23" s="74"/>
      <c r="D23" s="74"/>
      <c r="E23" s="11"/>
      <c r="L23" s="11"/>
    </row>
    <row r="24" spans="1:8" ht="9.75" customHeight="1">
      <c r="A24" s="4" t="s">
        <v>160</v>
      </c>
      <c r="B24" s="31"/>
      <c r="C24" s="32"/>
      <c r="D24" s="32"/>
      <c r="G24" s="11"/>
      <c r="H24" s="11"/>
    </row>
    <row r="25" spans="1:7" ht="9.75" customHeight="1">
      <c r="A25" s="4" t="s">
        <v>161</v>
      </c>
      <c r="B25" s="88"/>
      <c r="C25" s="81"/>
      <c r="D25" s="81"/>
      <c r="G25" s="11"/>
    </row>
    <row r="26" spans="1:4" ht="9.75" customHeight="1">
      <c r="A26" s="6" t="s">
        <v>162</v>
      </c>
      <c r="B26" s="89"/>
      <c r="C26" s="82"/>
      <c r="D26" s="82"/>
    </row>
    <row r="27" spans="1:5" ht="9.75" customHeight="1">
      <c r="A27" s="15" t="s">
        <v>163</v>
      </c>
      <c r="B27" s="88">
        <v>410</v>
      </c>
      <c r="C27" s="71">
        <v>83689.9</v>
      </c>
      <c r="D27" s="71">
        <v>83689.9</v>
      </c>
      <c r="E27" s="30"/>
    </row>
    <row r="28" spans="1:4" ht="9.75" customHeight="1">
      <c r="A28" s="9" t="s">
        <v>164</v>
      </c>
      <c r="B28" s="89"/>
      <c r="C28" s="72"/>
      <c r="D28" s="72"/>
    </row>
    <row r="29" spans="1:8" ht="9.75" customHeight="1">
      <c r="A29" s="7" t="s">
        <v>165</v>
      </c>
      <c r="B29" s="81">
        <v>420</v>
      </c>
      <c r="C29" s="71">
        <v>10200</v>
      </c>
      <c r="D29" s="71">
        <v>10200</v>
      </c>
      <c r="E29" s="28"/>
      <c r="H29" s="11"/>
    </row>
    <row r="30" spans="1:11" ht="9.75" customHeight="1">
      <c r="A30" s="9" t="s">
        <v>166</v>
      </c>
      <c r="B30" s="82"/>
      <c r="C30" s="72"/>
      <c r="D30" s="72"/>
      <c r="I30" s="11"/>
      <c r="K30" s="11"/>
    </row>
    <row r="31" spans="1:7" ht="9.75" customHeight="1">
      <c r="A31" s="7" t="s">
        <v>167</v>
      </c>
      <c r="B31" s="81">
        <v>430</v>
      </c>
      <c r="C31" s="71">
        <v>843997.8</v>
      </c>
      <c r="D31" s="71">
        <v>843776.9</v>
      </c>
      <c r="E31" s="11"/>
      <c r="F31" s="11"/>
      <c r="G31" s="11"/>
    </row>
    <row r="32" spans="1:5" ht="9.75" customHeight="1">
      <c r="A32" s="9" t="s">
        <v>168</v>
      </c>
      <c r="B32" s="82"/>
      <c r="C32" s="72"/>
      <c r="D32" s="72"/>
      <c r="E32" s="11"/>
    </row>
    <row r="33" spans="1:4" ht="9.75" customHeight="1">
      <c r="A33" s="7" t="s">
        <v>169</v>
      </c>
      <c r="B33" s="81">
        <v>440</v>
      </c>
      <c r="C33" s="71"/>
      <c r="D33" s="71"/>
    </row>
    <row r="34" spans="1:8" ht="9.75" customHeight="1">
      <c r="A34" s="8" t="s">
        <v>170</v>
      </c>
      <c r="B34" s="82"/>
      <c r="C34" s="72"/>
      <c r="D34" s="72"/>
      <c r="H34" s="11"/>
    </row>
    <row r="35" spans="1:8" ht="9.75" customHeight="1">
      <c r="A35" s="7" t="s">
        <v>171</v>
      </c>
      <c r="B35" s="83">
        <v>450</v>
      </c>
      <c r="C35" s="71">
        <v>27834.1</v>
      </c>
      <c r="D35" s="71">
        <v>27996.7</v>
      </c>
      <c r="E35" s="11"/>
      <c r="F35" s="11"/>
      <c r="H35" s="11"/>
    </row>
    <row r="36" spans="1:10" ht="9.75" customHeight="1">
      <c r="A36" s="9" t="s">
        <v>172</v>
      </c>
      <c r="B36" s="84"/>
      <c r="C36" s="72"/>
      <c r="D36" s="72"/>
      <c r="E36" s="11"/>
      <c r="F36" s="11"/>
      <c r="J36" s="11"/>
    </row>
    <row r="37" spans="1:14" ht="9.75" customHeight="1">
      <c r="A37" s="15" t="s">
        <v>173</v>
      </c>
      <c r="B37" s="81">
        <v>460</v>
      </c>
      <c r="C37" s="71">
        <v>3409941.2</v>
      </c>
      <c r="D37" s="71">
        <v>3671128.2</v>
      </c>
      <c r="E37" s="11"/>
      <c r="N37" s="11"/>
    </row>
    <row r="38" spans="1:5" ht="9.75" customHeight="1">
      <c r="A38" s="15" t="s">
        <v>174</v>
      </c>
      <c r="B38" s="82"/>
      <c r="C38" s="72"/>
      <c r="D38" s="72"/>
      <c r="E38" s="11"/>
    </row>
    <row r="39" spans="1:7" ht="9.75" customHeight="1">
      <c r="A39" s="7" t="s">
        <v>175</v>
      </c>
      <c r="B39" s="83">
        <v>470</v>
      </c>
      <c r="C39" s="71">
        <v>73394.2</v>
      </c>
      <c r="D39" s="71">
        <v>91193</v>
      </c>
      <c r="E39" s="11"/>
      <c r="G39" s="11"/>
    </row>
    <row r="40" spans="1:5" ht="9.75" customHeight="1">
      <c r="A40" s="9" t="s">
        <v>176</v>
      </c>
      <c r="B40" s="97"/>
      <c r="C40" s="72"/>
      <c r="D40" s="72"/>
      <c r="E40" s="11"/>
    </row>
    <row r="41" spans="1:6" ht="9.75" customHeight="1">
      <c r="A41" s="10" t="s">
        <v>305</v>
      </c>
      <c r="B41" s="76">
        <v>480</v>
      </c>
      <c r="C41" s="73">
        <f>SUM(C27:C40)</f>
        <v>4449057.2</v>
      </c>
      <c r="D41" s="73">
        <f>SUM(D27:D40)</f>
        <v>4727984.7</v>
      </c>
      <c r="E41" s="11"/>
      <c r="F41" s="11"/>
    </row>
    <row r="42" spans="1:9" ht="9.75" customHeight="1">
      <c r="A42" s="12" t="s">
        <v>306</v>
      </c>
      <c r="B42" s="77"/>
      <c r="C42" s="74"/>
      <c r="D42" s="74"/>
      <c r="E42" s="11"/>
      <c r="G42" s="11"/>
      <c r="I42" s="11"/>
    </row>
    <row r="43" spans="1:8" ht="9.75" customHeight="1">
      <c r="A43" s="4" t="s">
        <v>178</v>
      </c>
      <c r="B43" s="81"/>
      <c r="C43" s="71"/>
      <c r="D43" s="71"/>
      <c r="H43" s="11"/>
    </row>
    <row r="44" spans="1:13" ht="9.75" customHeight="1">
      <c r="A44" s="14" t="s">
        <v>177</v>
      </c>
      <c r="B44" s="82"/>
      <c r="C44" s="72"/>
      <c r="D44" s="72"/>
      <c r="M44" s="11"/>
    </row>
    <row r="45" spans="1:4" ht="9.75" customHeight="1">
      <c r="A45" s="16" t="s">
        <v>179</v>
      </c>
      <c r="B45" s="76">
        <v>490</v>
      </c>
      <c r="C45" s="73">
        <f>SUM(C49+C53+C55+C57+C60+C62+C66+C68+C70+C72+C74)</f>
        <v>0</v>
      </c>
      <c r="D45" s="73">
        <f>SUM(D49+D53+D55+D57+D60+D62+D66+D68+D70+D72+D74)</f>
        <v>0</v>
      </c>
    </row>
    <row r="46" spans="1:5" ht="9.75" customHeight="1">
      <c r="A46" s="17" t="s">
        <v>180</v>
      </c>
      <c r="B46" s="94"/>
      <c r="C46" s="94"/>
      <c r="D46" s="94"/>
      <c r="E46" s="11"/>
    </row>
    <row r="47" spans="1:8" ht="9.75" customHeight="1">
      <c r="A47" s="17" t="s">
        <v>181</v>
      </c>
      <c r="B47" s="94"/>
      <c r="C47" s="94"/>
      <c r="D47" s="94"/>
      <c r="H47" s="11"/>
    </row>
    <row r="48" spans="1:15" ht="9.75" customHeight="1">
      <c r="A48" s="18" t="s">
        <v>180</v>
      </c>
      <c r="B48" s="77"/>
      <c r="C48" s="77"/>
      <c r="D48" s="77"/>
      <c r="E48" s="11"/>
      <c r="F48" s="11"/>
      <c r="J48" s="11"/>
      <c r="O48" s="11"/>
    </row>
    <row r="49" spans="1:4" ht="9.75" customHeight="1">
      <c r="A49" s="8" t="s">
        <v>182</v>
      </c>
      <c r="B49" s="81">
        <v>491</v>
      </c>
      <c r="C49" s="81"/>
      <c r="D49" s="81"/>
    </row>
    <row r="50" spans="1:4" ht="9.75" customHeight="1">
      <c r="A50" s="8" t="s">
        <v>183</v>
      </c>
      <c r="B50" s="98"/>
      <c r="C50" s="98"/>
      <c r="D50" s="98"/>
    </row>
    <row r="51" spans="1:8" ht="9.75" customHeight="1">
      <c r="A51" s="8" t="s">
        <v>184</v>
      </c>
      <c r="B51" s="98"/>
      <c r="C51" s="98"/>
      <c r="D51" s="98"/>
      <c r="H51" s="11"/>
    </row>
    <row r="52" spans="1:4" ht="9.75" customHeight="1">
      <c r="A52" s="8" t="s">
        <v>183</v>
      </c>
      <c r="B52" s="82"/>
      <c r="C52" s="82"/>
      <c r="D52" s="82"/>
    </row>
    <row r="53" spans="1:4" ht="9.75" customHeight="1">
      <c r="A53" s="7" t="s">
        <v>185</v>
      </c>
      <c r="B53" s="81">
        <v>500</v>
      </c>
      <c r="C53" s="71"/>
      <c r="D53" s="71"/>
    </row>
    <row r="54" spans="1:4" ht="9.75" customHeight="1">
      <c r="A54" s="9" t="s">
        <v>186</v>
      </c>
      <c r="B54" s="82"/>
      <c r="C54" s="72"/>
      <c r="D54" s="72"/>
    </row>
    <row r="55" spans="1:7" ht="9.75" customHeight="1">
      <c r="A55" s="7" t="s">
        <v>187</v>
      </c>
      <c r="B55" s="81">
        <v>510</v>
      </c>
      <c r="C55" s="71"/>
      <c r="D55" s="71"/>
      <c r="G55" s="11"/>
    </row>
    <row r="56" spans="1:4" ht="9.75" customHeight="1">
      <c r="A56" s="9" t="s">
        <v>188</v>
      </c>
      <c r="B56" s="82"/>
      <c r="C56" s="72"/>
      <c r="D56" s="72"/>
    </row>
    <row r="57" spans="1:4" ht="9.75" customHeight="1">
      <c r="A57" s="7" t="s">
        <v>189</v>
      </c>
      <c r="B57" s="83">
        <v>520</v>
      </c>
      <c r="C57" s="81"/>
      <c r="D57" s="81"/>
    </row>
    <row r="58" spans="1:7" ht="9.75" customHeight="1">
      <c r="A58" s="8" t="s">
        <v>190</v>
      </c>
      <c r="B58" s="97"/>
      <c r="C58" s="98"/>
      <c r="D58" s="98"/>
      <c r="G58" s="11"/>
    </row>
    <row r="59" spans="1:6" ht="9.75" customHeight="1">
      <c r="A59" s="9" t="s">
        <v>191</v>
      </c>
      <c r="B59" s="84"/>
      <c r="C59" s="82"/>
      <c r="D59" s="82"/>
      <c r="F59" s="11"/>
    </row>
    <row r="60" spans="1:4" ht="9.75" customHeight="1">
      <c r="A60" s="8" t="s">
        <v>192</v>
      </c>
      <c r="B60" s="81">
        <v>530</v>
      </c>
      <c r="C60" s="71"/>
      <c r="D60" s="71"/>
    </row>
    <row r="61" spans="1:4" ht="9.75" customHeight="1">
      <c r="A61" s="8" t="s">
        <v>193</v>
      </c>
      <c r="B61" s="82"/>
      <c r="C61" s="72"/>
      <c r="D61" s="72"/>
    </row>
    <row r="62" spans="1:4" ht="9.75" customHeight="1">
      <c r="A62" s="7" t="s">
        <v>194</v>
      </c>
      <c r="B62" s="83">
        <v>540</v>
      </c>
      <c r="C62" s="81"/>
      <c r="D62" s="81"/>
    </row>
    <row r="63" spans="1:6" ht="9.75" customHeight="1">
      <c r="A63" s="8" t="s">
        <v>195</v>
      </c>
      <c r="B63" s="97"/>
      <c r="C63" s="98"/>
      <c r="D63" s="98"/>
      <c r="F63" s="11"/>
    </row>
    <row r="64" spans="1:4" ht="9.75" customHeight="1">
      <c r="A64" s="8" t="s">
        <v>196</v>
      </c>
      <c r="B64" s="97"/>
      <c r="C64" s="98"/>
      <c r="D64" s="98"/>
    </row>
    <row r="65" spans="1:4" ht="9.75" customHeight="1">
      <c r="A65" s="9" t="s">
        <v>197</v>
      </c>
      <c r="B65" s="84"/>
      <c r="C65" s="82"/>
      <c r="D65" s="82"/>
    </row>
    <row r="66" spans="1:4" ht="9.75" customHeight="1">
      <c r="A66" s="8" t="s">
        <v>198</v>
      </c>
      <c r="B66" s="81">
        <v>550</v>
      </c>
      <c r="C66" s="71"/>
      <c r="D66" s="71"/>
    </row>
    <row r="67" spans="1:4" ht="9.75" customHeight="1">
      <c r="A67" s="9" t="s">
        <v>199</v>
      </c>
      <c r="B67" s="82"/>
      <c r="C67" s="72"/>
      <c r="D67" s="72"/>
    </row>
    <row r="68" spans="1:4" ht="9.75" customHeight="1">
      <c r="A68" s="7" t="s">
        <v>200</v>
      </c>
      <c r="B68" s="81">
        <v>560</v>
      </c>
      <c r="C68" s="71"/>
      <c r="D68" s="71"/>
    </row>
    <row r="69" spans="1:4" ht="9.75" customHeight="1">
      <c r="A69" s="8" t="s">
        <v>201</v>
      </c>
      <c r="B69" s="82"/>
      <c r="C69" s="72"/>
      <c r="D69" s="72"/>
    </row>
    <row r="70" spans="1:4" ht="9.75" customHeight="1">
      <c r="A70" s="7" t="s">
        <v>202</v>
      </c>
      <c r="B70" s="83">
        <v>570</v>
      </c>
      <c r="C70" s="71"/>
      <c r="D70" s="71"/>
    </row>
    <row r="71" spans="1:4" ht="9.75" customHeight="1">
      <c r="A71" s="9" t="s">
        <v>203</v>
      </c>
      <c r="B71" s="84"/>
      <c r="C71" s="72"/>
      <c r="D71" s="72"/>
    </row>
    <row r="72" spans="1:4" ht="9.75" customHeight="1">
      <c r="A72" s="8" t="s">
        <v>204</v>
      </c>
      <c r="B72" s="81">
        <v>580</v>
      </c>
      <c r="C72" s="71"/>
      <c r="D72" s="71"/>
    </row>
    <row r="73" spans="1:4" ht="9.75" customHeight="1">
      <c r="A73" s="9" t="s">
        <v>205</v>
      </c>
      <c r="B73" s="82"/>
      <c r="C73" s="72"/>
      <c r="D73" s="72"/>
    </row>
    <row r="74" spans="1:4" ht="9.75" customHeight="1">
      <c r="A74" s="8" t="s">
        <v>206</v>
      </c>
      <c r="B74" s="81">
        <v>590</v>
      </c>
      <c r="C74" s="71"/>
      <c r="D74" s="71"/>
    </row>
    <row r="75" spans="1:4" ht="9.75" customHeight="1">
      <c r="A75" s="9" t="s">
        <v>207</v>
      </c>
      <c r="B75" s="82"/>
      <c r="C75" s="72"/>
      <c r="D75" s="72"/>
    </row>
    <row r="76" spans="1:4" ht="9.75" customHeight="1">
      <c r="A76" s="10" t="s">
        <v>307</v>
      </c>
      <c r="B76" s="76">
        <v>600</v>
      </c>
      <c r="C76" s="73">
        <f>SUM('[1]3'!C80)</f>
        <v>133784.7</v>
      </c>
      <c r="D76" s="73">
        <f>SUM(3!D80)</f>
        <v>736316.5</v>
      </c>
    </row>
    <row r="77" spans="1:4" ht="9.75" customHeight="1">
      <c r="A77" s="8" t="s">
        <v>208</v>
      </c>
      <c r="B77" s="94"/>
      <c r="C77" s="94"/>
      <c r="D77" s="94"/>
    </row>
    <row r="78" spans="1:4" ht="9.75" customHeight="1">
      <c r="A78" s="13" t="s">
        <v>308</v>
      </c>
      <c r="B78" s="94"/>
      <c r="C78" s="94"/>
      <c r="D78" s="94"/>
    </row>
    <row r="79" spans="1:11" ht="9.75" customHeight="1">
      <c r="A79" s="8" t="s">
        <v>209</v>
      </c>
      <c r="B79" s="94"/>
      <c r="C79" s="94"/>
      <c r="D79" s="94"/>
      <c r="G79" s="19"/>
      <c r="H79" s="19"/>
      <c r="I79" s="19"/>
      <c r="J79" s="19"/>
      <c r="K79" s="19"/>
    </row>
    <row r="80" spans="1:11" ht="9.75" customHeight="1">
      <c r="A80" s="7" t="s">
        <v>182</v>
      </c>
      <c r="B80" s="81">
        <v>601</v>
      </c>
      <c r="C80" s="99">
        <v>61167.1</v>
      </c>
      <c r="D80" s="99">
        <v>736316.5</v>
      </c>
      <c r="G80" s="19"/>
      <c r="H80" s="19"/>
      <c r="I80" s="19"/>
      <c r="J80" s="19"/>
      <c r="K80" s="19"/>
    </row>
    <row r="81" spans="1:11" ht="9.75" customHeight="1">
      <c r="A81" s="8" t="s">
        <v>210</v>
      </c>
      <c r="B81" s="98"/>
      <c r="C81" s="100"/>
      <c r="D81" s="100"/>
      <c r="G81" s="19"/>
      <c r="H81" s="19"/>
      <c r="I81" s="19"/>
      <c r="J81" s="19"/>
      <c r="K81" s="19"/>
    </row>
    <row r="82" spans="1:11" ht="9.75" customHeight="1">
      <c r="A82" s="8" t="s">
        <v>212</v>
      </c>
      <c r="B82" s="98"/>
      <c r="C82" s="100"/>
      <c r="D82" s="100"/>
      <c r="G82" s="102"/>
      <c r="H82" s="102"/>
      <c r="I82" s="19"/>
      <c r="J82" s="19"/>
      <c r="K82" s="19"/>
    </row>
    <row r="83" spans="1:11" ht="9.75" customHeight="1">
      <c r="A83" s="9" t="s">
        <v>211</v>
      </c>
      <c r="B83" s="82"/>
      <c r="C83" s="101"/>
      <c r="D83" s="101"/>
      <c r="G83" s="102"/>
      <c r="H83" s="102"/>
      <c r="I83" s="19"/>
      <c r="J83" s="19"/>
      <c r="K83" s="19"/>
    </row>
    <row r="84" spans="7:11" ht="11.25">
      <c r="G84" s="19"/>
      <c r="H84" s="19"/>
      <c r="I84" s="19"/>
      <c r="J84" s="19"/>
      <c r="K84" s="19"/>
    </row>
    <row r="85" spans="7:11" ht="11.25">
      <c r="G85" s="19"/>
      <c r="H85" s="19"/>
      <c r="I85" s="19"/>
      <c r="J85" s="19"/>
      <c r="K85" s="19"/>
    </row>
    <row r="86" spans="7:11" ht="11.25">
      <c r="G86" s="19"/>
      <c r="H86" s="19"/>
      <c r="I86" s="19"/>
      <c r="J86" s="19"/>
      <c r="K86" s="19"/>
    </row>
  </sheetData>
  <sheetProtection/>
  <mergeCells count="107">
    <mergeCell ref="G82:G83"/>
    <mergeCell ref="H82:H83"/>
    <mergeCell ref="B76:B79"/>
    <mergeCell ref="C76:C79"/>
    <mergeCell ref="D76:D79"/>
    <mergeCell ref="B72:B73"/>
    <mergeCell ref="C72:C73"/>
    <mergeCell ref="D72:D73"/>
    <mergeCell ref="B74:B75"/>
    <mergeCell ref="C74:C75"/>
    <mergeCell ref="D74:D75"/>
    <mergeCell ref="B68:B69"/>
    <mergeCell ref="C68:C69"/>
    <mergeCell ref="D68:D69"/>
    <mergeCell ref="B70:B71"/>
    <mergeCell ref="C70:C71"/>
    <mergeCell ref="D70:D71"/>
    <mergeCell ref="B62:B65"/>
    <mergeCell ref="C62:C65"/>
    <mergeCell ref="D62:D65"/>
    <mergeCell ref="B66:B67"/>
    <mergeCell ref="C66:C67"/>
    <mergeCell ref="D66:D67"/>
    <mergeCell ref="C55:C56"/>
    <mergeCell ref="D55:D56"/>
    <mergeCell ref="B60:B61"/>
    <mergeCell ref="C60:C61"/>
    <mergeCell ref="D60:D61"/>
    <mergeCell ref="C57:C59"/>
    <mergeCell ref="D57:D59"/>
    <mergeCell ref="B57:B59"/>
    <mergeCell ref="B49:B52"/>
    <mergeCell ref="C49:C52"/>
    <mergeCell ref="D49:D52"/>
    <mergeCell ref="B80:B83"/>
    <mergeCell ref="C80:C83"/>
    <mergeCell ref="D80:D83"/>
    <mergeCell ref="B53:B54"/>
    <mergeCell ref="C53:C54"/>
    <mergeCell ref="D53:D54"/>
    <mergeCell ref="B55:B56"/>
    <mergeCell ref="B41:B42"/>
    <mergeCell ref="C41:C42"/>
    <mergeCell ref="D41:D42"/>
    <mergeCell ref="B43:B44"/>
    <mergeCell ref="C43:C44"/>
    <mergeCell ref="D43:D44"/>
    <mergeCell ref="B37:B38"/>
    <mergeCell ref="C37:C38"/>
    <mergeCell ref="D37:D38"/>
    <mergeCell ref="B39:B40"/>
    <mergeCell ref="C39:C40"/>
    <mergeCell ref="D39:D40"/>
    <mergeCell ref="B33:B34"/>
    <mergeCell ref="C33:C34"/>
    <mergeCell ref="D33:D34"/>
    <mergeCell ref="B35:B36"/>
    <mergeCell ref="C35:C36"/>
    <mergeCell ref="D35:D36"/>
    <mergeCell ref="C29:C30"/>
    <mergeCell ref="D29:D30"/>
    <mergeCell ref="B31:B32"/>
    <mergeCell ref="C31:C32"/>
    <mergeCell ref="D31:D32"/>
    <mergeCell ref="B29:B30"/>
    <mergeCell ref="B25:B26"/>
    <mergeCell ref="C25:C26"/>
    <mergeCell ref="D25:D26"/>
    <mergeCell ref="B27:B28"/>
    <mergeCell ref="C27:C28"/>
    <mergeCell ref="D27:D28"/>
    <mergeCell ref="B20:B21"/>
    <mergeCell ref="C20:C21"/>
    <mergeCell ref="D20:D21"/>
    <mergeCell ref="B22:B23"/>
    <mergeCell ref="C22:C23"/>
    <mergeCell ref="D22:D23"/>
    <mergeCell ref="B16:B17"/>
    <mergeCell ref="C16:C17"/>
    <mergeCell ref="D16:D17"/>
    <mergeCell ref="B18:B19"/>
    <mergeCell ref="C18:C19"/>
    <mergeCell ref="D18:D19"/>
    <mergeCell ref="C10:C11"/>
    <mergeCell ref="D10:D11"/>
    <mergeCell ref="B12:B13"/>
    <mergeCell ref="C12:C13"/>
    <mergeCell ref="D12:D13"/>
    <mergeCell ref="B14:B15"/>
    <mergeCell ref="C14:C15"/>
    <mergeCell ref="D14:D15"/>
    <mergeCell ref="B1:B2"/>
    <mergeCell ref="C1:C2"/>
    <mergeCell ref="D1:D2"/>
    <mergeCell ref="B8:B9"/>
    <mergeCell ref="C8:C9"/>
    <mergeCell ref="D8:D9"/>
    <mergeCell ref="B45:B48"/>
    <mergeCell ref="C45:C48"/>
    <mergeCell ref="D45:D48"/>
    <mergeCell ref="B3:B4"/>
    <mergeCell ref="C3:C4"/>
    <mergeCell ref="D3:D4"/>
    <mergeCell ref="B6:B7"/>
    <mergeCell ref="C6:C7"/>
    <mergeCell ref="D6:D7"/>
    <mergeCell ref="B10:B11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tabSelected="1" view="pageBreakPreview" zoomScale="115" zoomScaleSheetLayoutView="115" zoomScalePageLayoutView="0" workbookViewId="0" topLeftCell="A19">
      <selection activeCell="F46" sqref="F46"/>
    </sheetView>
  </sheetViews>
  <sheetFormatPr defaultColWidth="9.140625" defaultRowHeight="12.75"/>
  <cols>
    <col min="1" max="1" width="56.140625" style="5" customWidth="1"/>
    <col min="2" max="2" width="7.140625" style="5" customWidth="1"/>
    <col min="3" max="3" width="17.140625" style="5" customWidth="1"/>
    <col min="4" max="4" width="16.7109375" style="5" customWidth="1"/>
    <col min="5" max="5" width="10.7109375" style="5" customWidth="1"/>
    <col min="6" max="6" width="26.421875" style="5" customWidth="1"/>
    <col min="7" max="16384" width="9.140625" style="5" customWidth="1"/>
  </cols>
  <sheetData>
    <row r="1" spans="1:4" ht="9.75" customHeight="1">
      <c r="A1" s="7" t="s">
        <v>213</v>
      </c>
      <c r="B1" s="81">
        <v>602</v>
      </c>
      <c r="C1" s="71"/>
      <c r="D1" s="71"/>
    </row>
    <row r="2" spans="1:4" ht="9.75" customHeight="1">
      <c r="A2" s="8" t="s">
        <v>214</v>
      </c>
      <c r="B2" s="82"/>
      <c r="C2" s="72"/>
      <c r="D2" s="72"/>
    </row>
    <row r="3" spans="1:4" ht="9.75" customHeight="1">
      <c r="A3" s="7" t="s">
        <v>215</v>
      </c>
      <c r="B3" s="88">
        <v>610</v>
      </c>
      <c r="C3" s="71">
        <v>11706.9</v>
      </c>
      <c r="D3" s="71"/>
    </row>
    <row r="4" spans="1:4" ht="9.75" customHeight="1">
      <c r="A4" s="9" t="s">
        <v>216</v>
      </c>
      <c r="B4" s="89"/>
      <c r="C4" s="72"/>
      <c r="D4" s="72"/>
    </row>
    <row r="5" spans="1:4" ht="9.75" customHeight="1">
      <c r="A5" s="7" t="s">
        <v>217</v>
      </c>
      <c r="B5" s="88">
        <v>620</v>
      </c>
      <c r="C5" s="71"/>
      <c r="D5" s="71"/>
    </row>
    <row r="6" spans="1:4" ht="9.75" customHeight="1">
      <c r="A6" s="9" t="s">
        <v>218</v>
      </c>
      <c r="B6" s="89"/>
      <c r="C6" s="72"/>
      <c r="D6" s="72"/>
    </row>
    <row r="7" spans="1:4" ht="9.75" customHeight="1">
      <c r="A7" s="7" t="s">
        <v>219</v>
      </c>
      <c r="B7" s="88">
        <v>630</v>
      </c>
      <c r="C7" s="71"/>
      <c r="D7" s="71"/>
    </row>
    <row r="8" spans="1:4" ht="9.75" customHeight="1">
      <c r="A8" s="8" t="s">
        <v>220</v>
      </c>
      <c r="B8" s="89"/>
      <c r="C8" s="72"/>
      <c r="D8" s="72"/>
    </row>
    <row r="9" spans="1:4" ht="9.75" customHeight="1">
      <c r="A9" s="7" t="s">
        <v>221</v>
      </c>
      <c r="B9" s="81">
        <v>640</v>
      </c>
      <c r="C9" s="71"/>
      <c r="D9" s="71"/>
    </row>
    <row r="10" spans="1:4" ht="9.75" customHeight="1">
      <c r="A10" s="9" t="s">
        <v>222</v>
      </c>
      <c r="B10" s="82"/>
      <c r="C10" s="72"/>
      <c r="D10" s="72"/>
    </row>
    <row r="11" spans="1:4" ht="9.75" customHeight="1">
      <c r="A11" s="7" t="s">
        <v>224</v>
      </c>
      <c r="B11" s="88">
        <v>650</v>
      </c>
      <c r="C11" s="71"/>
      <c r="D11" s="71"/>
    </row>
    <row r="12" spans="1:4" ht="9.75" customHeight="1">
      <c r="A12" s="9" t="s">
        <v>223</v>
      </c>
      <c r="B12" s="89"/>
      <c r="C12" s="72"/>
      <c r="D12" s="72"/>
    </row>
    <row r="13" spans="1:4" ht="9.75" customHeight="1">
      <c r="A13" s="7" t="s">
        <v>225</v>
      </c>
      <c r="B13" s="88">
        <v>660</v>
      </c>
      <c r="C13" s="71"/>
      <c r="D13" s="71"/>
    </row>
    <row r="14" spans="1:4" ht="9.75" customHeight="1">
      <c r="A14" s="9" t="s">
        <v>226</v>
      </c>
      <c r="B14" s="89"/>
      <c r="C14" s="72"/>
      <c r="D14" s="72"/>
    </row>
    <row r="15" spans="1:4" ht="9.75" customHeight="1">
      <c r="A15" s="7" t="s">
        <v>227</v>
      </c>
      <c r="B15" s="88">
        <v>670</v>
      </c>
      <c r="C15" s="71"/>
      <c r="D15" s="71"/>
    </row>
    <row r="16" spans="1:4" ht="9.75" customHeight="1">
      <c r="A16" s="8" t="s">
        <v>228</v>
      </c>
      <c r="B16" s="89"/>
      <c r="C16" s="72"/>
      <c r="D16" s="72"/>
    </row>
    <row r="17" spans="1:6" ht="9.75" customHeight="1">
      <c r="A17" s="7" t="s">
        <v>229</v>
      </c>
      <c r="B17" s="88">
        <v>680</v>
      </c>
      <c r="C17" s="71">
        <v>44368.5</v>
      </c>
      <c r="D17" s="71">
        <v>282135.6</v>
      </c>
      <c r="E17" s="11"/>
      <c r="F17" s="11"/>
    </row>
    <row r="18" spans="1:4" ht="9.75" customHeight="1">
      <c r="A18" s="8" t="s">
        <v>230</v>
      </c>
      <c r="B18" s="90"/>
      <c r="C18" s="72"/>
      <c r="D18" s="72"/>
    </row>
    <row r="19" spans="1:4" ht="9.75" customHeight="1">
      <c r="A19" s="7" t="s">
        <v>231</v>
      </c>
      <c r="B19" s="88">
        <v>690</v>
      </c>
      <c r="C19" s="71"/>
      <c r="D19" s="71"/>
    </row>
    <row r="20" spans="1:4" ht="9.75" customHeight="1">
      <c r="A20" s="9" t="s">
        <v>232</v>
      </c>
      <c r="B20" s="89"/>
      <c r="C20" s="72"/>
      <c r="D20" s="72"/>
    </row>
    <row r="21" spans="1:6" ht="21" customHeight="1">
      <c r="A21" s="7" t="s">
        <v>233</v>
      </c>
      <c r="B21" s="88">
        <v>700</v>
      </c>
      <c r="C21" s="71">
        <v>157.6</v>
      </c>
      <c r="D21" s="71">
        <v>157.6</v>
      </c>
      <c r="F21" s="11"/>
    </row>
    <row r="22" spans="1:4" ht="9.75" customHeight="1">
      <c r="A22" s="8" t="s">
        <v>234</v>
      </c>
      <c r="B22" s="89"/>
      <c r="C22" s="72"/>
      <c r="D22" s="72"/>
    </row>
    <row r="23" spans="1:4" ht="9.75" customHeight="1">
      <c r="A23" s="7" t="s">
        <v>235</v>
      </c>
      <c r="B23" s="88">
        <v>710</v>
      </c>
      <c r="C23" s="71"/>
      <c r="D23" s="71"/>
    </row>
    <row r="24" spans="1:4" ht="9.75" customHeight="1">
      <c r="A24" s="9" t="s">
        <v>236</v>
      </c>
      <c r="B24" s="89"/>
      <c r="C24" s="72"/>
      <c r="D24" s="72"/>
    </row>
    <row r="25" spans="1:4" ht="9.75" customHeight="1">
      <c r="A25" s="15" t="s">
        <v>237</v>
      </c>
      <c r="B25" s="88">
        <v>720</v>
      </c>
      <c r="C25" s="71">
        <v>4067.2</v>
      </c>
      <c r="D25" s="71">
        <v>236707.1</v>
      </c>
    </row>
    <row r="26" spans="1:4" ht="9.75" customHeight="1">
      <c r="A26" s="9" t="s">
        <v>238</v>
      </c>
      <c r="B26" s="89"/>
      <c r="C26" s="72"/>
      <c r="D26" s="72"/>
    </row>
    <row r="27" spans="1:4" ht="9.75" customHeight="1">
      <c r="A27" s="7" t="s">
        <v>239</v>
      </c>
      <c r="B27" s="81">
        <v>730</v>
      </c>
      <c r="C27" s="71"/>
      <c r="D27" s="71"/>
    </row>
    <row r="28" spans="1:4" ht="9.75" customHeight="1">
      <c r="A28" s="9" t="s">
        <v>240</v>
      </c>
      <c r="B28" s="82"/>
      <c r="C28" s="72"/>
      <c r="D28" s="72"/>
    </row>
    <row r="29" spans="1:4" ht="9.75" customHeight="1">
      <c r="A29" s="7" t="s">
        <v>241</v>
      </c>
      <c r="B29" s="81">
        <v>740</v>
      </c>
      <c r="C29" s="71"/>
      <c r="D29" s="71"/>
    </row>
    <row r="30" spans="1:4" ht="9.75" customHeight="1">
      <c r="A30" s="9" t="s">
        <v>242</v>
      </c>
      <c r="B30" s="82"/>
      <c r="C30" s="72"/>
      <c r="D30" s="72"/>
    </row>
    <row r="31" spans="1:4" ht="9.75" customHeight="1">
      <c r="A31" s="7" t="s">
        <v>243</v>
      </c>
      <c r="B31" s="81">
        <v>750</v>
      </c>
      <c r="C31" s="71"/>
      <c r="D31" s="71"/>
    </row>
    <row r="32" spans="1:4" ht="9.75" customHeight="1">
      <c r="A32" s="8" t="s">
        <v>244</v>
      </c>
      <c r="B32" s="82"/>
      <c r="C32" s="72"/>
      <c r="D32" s="72"/>
    </row>
    <row r="33" spans="1:9" ht="9.75" customHeight="1">
      <c r="A33" s="7" t="s">
        <v>245</v>
      </c>
      <c r="B33" s="83">
        <v>760</v>
      </c>
      <c r="C33" s="71">
        <v>866.9</v>
      </c>
      <c r="D33" s="71">
        <f>19580.1</f>
        <v>19580.1</v>
      </c>
      <c r="I33" s="11"/>
    </row>
    <row r="34" spans="1:8" ht="9.75" customHeight="1">
      <c r="A34" s="9" t="s">
        <v>246</v>
      </c>
      <c r="B34" s="84"/>
      <c r="C34" s="72"/>
      <c r="D34" s="72"/>
      <c r="E34" s="11"/>
      <c r="H34" s="11"/>
    </row>
    <row r="35" spans="1:6" ht="9.75" customHeight="1">
      <c r="A35" s="17" t="s">
        <v>309</v>
      </c>
      <c r="B35" s="76">
        <v>770</v>
      </c>
      <c r="C35" s="73">
        <f>C3+C7+C17+C21+C25+C33+C15+C19+C31</f>
        <v>61167.1</v>
      </c>
      <c r="D35" s="73">
        <f>D3+D7+D17+D21+D25+D33+D15</f>
        <v>538580.3999999999</v>
      </c>
      <c r="F35" s="73"/>
    </row>
    <row r="36" spans="1:6" ht="9.75" customHeight="1">
      <c r="A36" s="17" t="s">
        <v>310</v>
      </c>
      <c r="B36" s="77"/>
      <c r="C36" s="74"/>
      <c r="D36" s="74"/>
      <c r="F36" s="74"/>
    </row>
    <row r="37" spans="1:5" ht="9.75" customHeight="1">
      <c r="A37" s="10" t="s">
        <v>311</v>
      </c>
      <c r="B37" s="85">
        <v>780</v>
      </c>
      <c r="C37" s="73">
        <f>3!C41+4!C35</f>
        <v>4510224.3</v>
      </c>
      <c r="D37" s="73">
        <f>3!D41+4!D35</f>
        <v>5266565.1</v>
      </c>
      <c r="E37" s="11"/>
    </row>
    <row r="38" spans="1:8" ht="27.75" customHeight="1">
      <c r="A38" s="12" t="s">
        <v>312</v>
      </c>
      <c r="B38" s="87"/>
      <c r="C38" s="74"/>
      <c r="D38" s="74"/>
      <c r="E38" s="11"/>
      <c r="F38" s="11">
        <v>5266565.1</v>
      </c>
      <c r="G38" s="11"/>
      <c r="H38" s="11"/>
    </row>
    <row r="39" spans="2:4" s="19" customFormat="1" ht="9.75" customHeight="1">
      <c r="B39" s="20"/>
      <c r="C39" s="20"/>
      <c r="D39" s="20"/>
    </row>
    <row r="40" spans="1:6" s="19" customFormat="1" ht="11.25">
      <c r="A40" s="103" t="s">
        <v>247</v>
      </c>
      <c r="B40" s="103"/>
      <c r="C40" s="103"/>
      <c r="D40" s="103"/>
      <c r="F40" s="29"/>
    </row>
    <row r="41" spans="1:9" s="19" customFormat="1" ht="11.25">
      <c r="A41" s="103" t="s">
        <v>248</v>
      </c>
      <c r="B41" s="103"/>
      <c r="C41" s="103"/>
      <c r="D41" s="103"/>
      <c r="F41" s="29"/>
      <c r="I41" s="29"/>
    </row>
    <row r="42" spans="1:4" s="19" customFormat="1" ht="15" customHeight="1">
      <c r="A42" s="35"/>
      <c r="B42" s="21"/>
      <c r="C42" s="21"/>
      <c r="D42" s="21"/>
    </row>
    <row r="43" spans="1:4" s="19" customFormat="1" ht="11.25">
      <c r="A43" s="103" t="s">
        <v>249</v>
      </c>
      <c r="B43" s="103"/>
      <c r="C43" s="103"/>
      <c r="D43" s="103"/>
    </row>
    <row r="44" spans="1:4" s="19" customFormat="1" ht="9.75" customHeight="1">
      <c r="A44" s="91" t="s">
        <v>52</v>
      </c>
      <c r="B44" s="91" t="s">
        <v>53</v>
      </c>
      <c r="C44" s="91" t="s">
        <v>54</v>
      </c>
      <c r="D44" s="91" t="s">
        <v>55</v>
      </c>
    </row>
    <row r="45" spans="1:4" s="19" customFormat="1" ht="9.75" customHeight="1">
      <c r="A45" s="92"/>
      <c r="B45" s="92"/>
      <c r="C45" s="92"/>
      <c r="D45" s="92"/>
    </row>
    <row r="46" spans="1:4" s="19" customFormat="1" ht="9.75" customHeight="1">
      <c r="A46" s="92"/>
      <c r="B46" s="92"/>
      <c r="C46" s="92"/>
      <c r="D46" s="92"/>
    </row>
    <row r="47" spans="1:4" s="19" customFormat="1" ht="27" customHeight="1">
      <c r="A47" s="93"/>
      <c r="B47" s="93"/>
      <c r="C47" s="93"/>
      <c r="D47" s="93"/>
    </row>
    <row r="48" spans="1:4" ht="9.75" customHeight="1">
      <c r="A48" s="7" t="s">
        <v>251</v>
      </c>
      <c r="B48" s="81">
        <v>790</v>
      </c>
      <c r="C48" s="81"/>
      <c r="D48" s="81"/>
    </row>
    <row r="49" spans="1:4" ht="9.75" customHeight="1">
      <c r="A49" s="9" t="s">
        <v>252</v>
      </c>
      <c r="B49" s="82"/>
      <c r="C49" s="82"/>
      <c r="D49" s="82"/>
    </row>
    <row r="50" spans="1:4" ht="9.75" customHeight="1">
      <c r="A50" s="7" t="s">
        <v>253</v>
      </c>
      <c r="B50" s="81">
        <v>800</v>
      </c>
      <c r="C50" s="81"/>
      <c r="D50" s="81"/>
    </row>
    <row r="51" spans="1:4" ht="9.75" customHeight="1">
      <c r="A51" s="9" t="s">
        <v>254</v>
      </c>
      <c r="B51" s="82"/>
      <c r="C51" s="82"/>
      <c r="D51" s="82"/>
    </row>
    <row r="52" spans="1:4" ht="9.75" customHeight="1">
      <c r="A52" s="7" t="s">
        <v>255</v>
      </c>
      <c r="B52" s="83">
        <v>810</v>
      </c>
      <c r="C52" s="81"/>
      <c r="D52" s="81"/>
    </row>
    <row r="53" spans="1:4" ht="9.75" customHeight="1">
      <c r="A53" s="9" t="s">
        <v>256</v>
      </c>
      <c r="B53" s="84"/>
      <c r="C53" s="82"/>
      <c r="D53" s="82"/>
    </row>
    <row r="54" spans="1:4" ht="9.75" customHeight="1">
      <c r="A54" s="8" t="s">
        <v>257</v>
      </c>
      <c r="B54" s="81">
        <v>820</v>
      </c>
      <c r="C54" s="81"/>
      <c r="D54" s="81"/>
    </row>
    <row r="55" spans="1:4" ht="9.75" customHeight="1">
      <c r="A55" s="8" t="s">
        <v>258</v>
      </c>
      <c r="B55" s="82"/>
      <c r="C55" s="82"/>
      <c r="D55" s="82"/>
    </row>
    <row r="56" spans="1:4" ht="9.75" customHeight="1">
      <c r="A56" s="7" t="s">
        <v>259</v>
      </c>
      <c r="B56" s="83">
        <v>830</v>
      </c>
      <c r="C56" s="81"/>
      <c r="D56" s="81"/>
    </row>
    <row r="57" spans="1:4" ht="9.75" customHeight="1">
      <c r="A57" s="9" t="s">
        <v>260</v>
      </c>
      <c r="B57" s="97"/>
      <c r="C57" s="98"/>
      <c r="D57" s="98"/>
    </row>
    <row r="58" spans="1:4" ht="9.75" customHeight="1">
      <c r="A58" s="8" t="s">
        <v>261</v>
      </c>
      <c r="B58" s="81">
        <v>840</v>
      </c>
      <c r="C58" s="81"/>
      <c r="D58" s="81"/>
    </row>
    <row r="59" spans="1:4" ht="9.75" customHeight="1">
      <c r="A59" s="9" t="s">
        <v>262</v>
      </c>
      <c r="B59" s="82"/>
      <c r="C59" s="82"/>
      <c r="D59" s="82"/>
    </row>
    <row r="60" spans="1:4" ht="9.75" customHeight="1">
      <c r="A60" s="7" t="s">
        <v>263</v>
      </c>
      <c r="B60" s="81">
        <v>850</v>
      </c>
      <c r="C60" s="81"/>
      <c r="D60" s="81"/>
    </row>
    <row r="61" spans="1:4" ht="9.75" customHeight="1">
      <c r="A61" s="8" t="s">
        <v>264</v>
      </c>
      <c r="B61" s="98"/>
      <c r="C61" s="98"/>
      <c r="D61" s="98"/>
    </row>
    <row r="62" spans="1:4" ht="9.75" customHeight="1">
      <c r="A62" s="8" t="s">
        <v>265</v>
      </c>
      <c r="B62" s="82"/>
      <c r="C62" s="82"/>
      <c r="D62" s="82"/>
    </row>
    <row r="63" spans="1:4" ht="9.75" customHeight="1">
      <c r="A63" s="7" t="s">
        <v>268</v>
      </c>
      <c r="B63" s="83">
        <v>860</v>
      </c>
      <c r="C63" s="81"/>
      <c r="D63" s="81"/>
    </row>
    <row r="64" spans="1:4" ht="9.75" customHeight="1">
      <c r="A64" s="9" t="s">
        <v>266</v>
      </c>
      <c r="B64" s="84"/>
      <c r="C64" s="82"/>
      <c r="D64" s="82"/>
    </row>
    <row r="65" spans="1:4" ht="9.75" customHeight="1">
      <c r="A65" s="7" t="s">
        <v>267</v>
      </c>
      <c r="B65" s="83">
        <v>870</v>
      </c>
      <c r="C65" s="81"/>
      <c r="D65" s="81"/>
    </row>
    <row r="66" spans="1:4" ht="9.75" customHeight="1">
      <c r="A66" s="9" t="s">
        <v>269</v>
      </c>
      <c r="B66" s="84"/>
      <c r="C66" s="82"/>
      <c r="D66" s="82"/>
    </row>
    <row r="67" spans="1:4" ht="9.75" customHeight="1">
      <c r="A67" s="8" t="s">
        <v>270</v>
      </c>
      <c r="B67" s="81">
        <v>880</v>
      </c>
      <c r="C67" s="81"/>
      <c r="D67" s="81"/>
    </row>
    <row r="68" spans="1:4" ht="9.75" customHeight="1">
      <c r="A68" s="8" t="s">
        <v>271</v>
      </c>
      <c r="B68" s="98"/>
      <c r="C68" s="98"/>
      <c r="D68" s="98"/>
    </row>
    <row r="69" spans="1:4" ht="9.75" customHeight="1">
      <c r="A69" s="9" t="s">
        <v>272</v>
      </c>
      <c r="B69" s="82"/>
      <c r="C69" s="82"/>
      <c r="D69" s="82"/>
    </row>
    <row r="70" spans="1:4" ht="9.75" customHeight="1">
      <c r="A70" s="7" t="s">
        <v>273</v>
      </c>
      <c r="B70" s="81">
        <v>890</v>
      </c>
      <c r="C70" s="81"/>
      <c r="D70" s="81"/>
    </row>
    <row r="71" spans="1:4" ht="9.75" customHeight="1">
      <c r="A71" s="8" t="s">
        <v>274</v>
      </c>
      <c r="B71" s="98"/>
      <c r="C71" s="98"/>
      <c r="D71" s="98"/>
    </row>
    <row r="72" spans="1:4" ht="9.75" customHeight="1">
      <c r="A72" s="7" t="s">
        <v>250</v>
      </c>
      <c r="B72" s="81">
        <v>900</v>
      </c>
      <c r="C72" s="81"/>
      <c r="D72" s="81"/>
    </row>
    <row r="73" spans="1:4" ht="9.75" customHeight="1">
      <c r="A73" s="9" t="s">
        <v>275</v>
      </c>
      <c r="B73" s="82"/>
      <c r="C73" s="82"/>
      <c r="D73" s="82"/>
    </row>
    <row r="74" spans="1:4" ht="9.75" customHeight="1">
      <c r="A74" s="7" t="s">
        <v>276</v>
      </c>
      <c r="B74" s="81">
        <v>910</v>
      </c>
      <c r="C74" s="81"/>
      <c r="D74" s="81"/>
    </row>
    <row r="75" spans="1:4" ht="9.75" customHeight="1">
      <c r="A75" s="8" t="s">
        <v>277</v>
      </c>
      <c r="B75" s="98"/>
      <c r="C75" s="98"/>
      <c r="D75" s="98"/>
    </row>
    <row r="76" spans="1:4" ht="9.75" customHeight="1">
      <c r="A76" s="7" t="s">
        <v>278</v>
      </c>
      <c r="B76" s="81">
        <v>920</v>
      </c>
      <c r="C76" s="81">
        <v>213326.8</v>
      </c>
      <c r="D76" s="81">
        <v>213326.8</v>
      </c>
    </row>
    <row r="77" spans="1:4" ht="9.75" customHeight="1">
      <c r="A77" s="9" t="s">
        <v>279</v>
      </c>
      <c r="B77" s="82"/>
      <c r="C77" s="82"/>
      <c r="D77" s="82"/>
    </row>
    <row r="78" ht="18" customHeight="1">
      <c r="H78" s="11"/>
    </row>
    <row r="79" spans="1:2" ht="28.5" customHeight="1">
      <c r="A79" s="25" t="s">
        <v>290</v>
      </c>
      <c r="B79" s="25" t="s">
        <v>291</v>
      </c>
    </row>
  </sheetData>
  <sheetProtection/>
  <mergeCells count="107">
    <mergeCell ref="B1:B2"/>
    <mergeCell ref="C1:C2"/>
    <mergeCell ref="D1:D2"/>
    <mergeCell ref="B3:B4"/>
    <mergeCell ref="C3:C4"/>
    <mergeCell ref="D3:D4"/>
    <mergeCell ref="B5:B6"/>
    <mergeCell ref="C5:C6"/>
    <mergeCell ref="D5:D6"/>
    <mergeCell ref="B7:B8"/>
    <mergeCell ref="C7:C8"/>
    <mergeCell ref="D7:D8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B19:B20"/>
    <mergeCell ref="C19:C20"/>
    <mergeCell ref="D19:D20"/>
    <mergeCell ref="B25:B26"/>
    <mergeCell ref="C25:C26"/>
    <mergeCell ref="D25:D26"/>
    <mergeCell ref="B21:B22"/>
    <mergeCell ref="C21:C22"/>
    <mergeCell ref="D21:D22"/>
    <mergeCell ref="B23:B24"/>
    <mergeCell ref="C23:C24"/>
    <mergeCell ref="D23:D24"/>
    <mergeCell ref="B27:B28"/>
    <mergeCell ref="C27:C28"/>
    <mergeCell ref="D27:D28"/>
    <mergeCell ref="B29:B30"/>
    <mergeCell ref="C29:C30"/>
    <mergeCell ref="D29:D30"/>
    <mergeCell ref="B31:B32"/>
    <mergeCell ref="C31:C32"/>
    <mergeCell ref="D31:D32"/>
    <mergeCell ref="B33:B34"/>
    <mergeCell ref="C33:C34"/>
    <mergeCell ref="D33:D34"/>
    <mergeCell ref="B35:B36"/>
    <mergeCell ref="C35:C36"/>
    <mergeCell ref="D35:D36"/>
    <mergeCell ref="B37:B38"/>
    <mergeCell ref="C37:C38"/>
    <mergeCell ref="D37:D38"/>
    <mergeCell ref="A40:D40"/>
    <mergeCell ref="A41:D41"/>
    <mergeCell ref="A43:D43"/>
    <mergeCell ref="A44:A47"/>
    <mergeCell ref="B44:B47"/>
    <mergeCell ref="C44:C47"/>
    <mergeCell ref="D44:D47"/>
    <mergeCell ref="B74:B75"/>
    <mergeCell ref="C74:C75"/>
    <mergeCell ref="D74:D75"/>
    <mergeCell ref="B76:B77"/>
    <mergeCell ref="C76:C77"/>
    <mergeCell ref="D76:D77"/>
    <mergeCell ref="B48:B49"/>
    <mergeCell ref="C48:C49"/>
    <mergeCell ref="D48:D49"/>
    <mergeCell ref="B50:B51"/>
    <mergeCell ref="C50:C51"/>
    <mergeCell ref="D50:D51"/>
    <mergeCell ref="B52:B53"/>
    <mergeCell ref="C52:C53"/>
    <mergeCell ref="D52:D53"/>
    <mergeCell ref="B54:B55"/>
    <mergeCell ref="C54:C55"/>
    <mergeCell ref="D54:D55"/>
    <mergeCell ref="B56:B57"/>
    <mergeCell ref="C56:C57"/>
    <mergeCell ref="D56:D57"/>
    <mergeCell ref="B58:B59"/>
    <mergeCell ref="C58:C59"/>
    <mergeCell ref="D58:D59"/>
    <mergeCell ref="B67:B69"/>
    <mergeCell ref="C67:C69"/>
    <mergeCell ref="D67:D69"/>
    <mergeCell ref="B60:B62"/>
    <mergeCell ref="C60:C62"/>
    <mergeCell ref="D60:D62"/>
    <mergeCell ref="B63:B64"/>
    <mergeCell ref="C63:C64"/>
    <mergeCell ref="D63:D64"/>
    <mergeCell ref="F35:F36"/>
    <mergeCell ref="B70:B71"/>
    <mergeCell ref="C70:C71"/>
    <mergeCell ref="D70:D71"/>
    <mergeCell ref="B72:B73"/>
    <mergeCell ref="C72:C73"/>
    <mergeCell ref="D72:D73"/>
    <mergeCell ref="B65:B66"/>
    <mergeCell ref="C65:C66"/>
    <mergeCell ref="D65:D66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Mariya Vajinskaya</cp:lastModifiedBy>
  <cp:lastPrinted>2022-07-19T10:00:07Z</cp:lastPrinted>
  <dcterms:created xsi:type="dcterms:W3CDTF">1996-10-08T23:32:33Z</dcterms:created>
  <dcterms:modified xsi:type="dcterms:W3CDTF">2022-07-19T13:42:49Z</dcterms:modified>
  <cp:category/>
  <cp:version/>
  <cp:contentType/>
  <cp:contentStatus/>
</cp:coreProperties>
</file>